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<sst xmlns="http://schemas.openxmlformats.org/spreadsheetml/2006/main" count="129" uniqueCount="129">
  <si>
    <t>Załącznik Nr 2</t>
  </si>
  <si>
    <t>Rady Miejskiej w Ożarowie</t>
  </si>
  <si>
    <t>Wydatki budżetu</t>
  </si>
  <si>
    <t>w zł</t>
  </si>
  <si>
    <t>Lp.</t>
  </si>
  <si>
    <t>Nazwa działu i rozdziału</t>
  </si>
  <si>
    <t>Symbol</t>
  </si>
  <si>
    <t>Wydatki</t>
  </si>
  <si>
    <t>Dział</t>
  </si>
  <si>
    <t>Ogółem (5+10)</t>
  </si>
  <si>
    <t>Bieżące</t>
  </si>
  <si>
    <t>Majątkowe</t>
  </si>
  <si>
    <t>Razem</t>
  </si>
  <si>
    <t>w tym:</t>
  </si>
  <si>
    <r>
      <rPr>
        <sz val="12"/>
        <rFont val="Times New Roman"/>
        <family val="0"/>
      </rPr>
      <t>Wynagrodzenia i pochod.</t>
    </r>
  </si>
  <si>
    <t>Dotacje</t>
  </si>
  <si>
    <t>Obsługa długu</t>
  </si>
  <si>
    <r>
      <rPr>
        <sz val="12"/>
        <rFont val="Times New Roman"/>
        <family val="0"/>
      </rPr>
      <t>Z tyt. poręczeń i gwaran.</t>
    </r>
  </si>
  <si>
    <r>
      <rPr>
        <b/>
        <sz val="7"/>
        <rFont val="Times New Roman"/>
        <family val="0"/>
      </rPr>
      <t xml:space="preserve">   </t>
    </r>
    <r>
      <rPr>
        <b/>
        <sz val="11"/>
        <rFont val="Times New Roman"/>
        <family val="0"/>
      </rPr>
      <t>I</t>
    </r>
  </si>
  <si>
    <t>Wydatki na zadania własne</t>
  </si>
  <si>
    <t>1.Rolnictwo i łowiectwo</t>
  </si>
  <si>
    <t>010</t>
  </si>
  <si>
    <t>Izby rolnicze</t>
  </si>
  <si>
    <t>01030</t>
  </si>
  <si>
    <t>Pozostała działalność</t>
  </si>
  <si>
    <t>01095</t>
  </si>
  <si>
    <t>Razem: dział 010</t>
  </si>
  <si>
    <t>2. Transport i łączność</t>
  </si>
  <si>
    <t>Drogi publiczne gminne</t>
  </si>
  <si>
    <t>Razem: dział 600</t>
  </si>
  <si>
    <t>3. Gospodarka mieszkaniowa</t>
  </si>
  <si>
    <t>Gospodarka gruntami i nie ruchomościami</t>
  </si>
  <si>
    <t>Razem: dział 700</t>
  </si>
  <si>
    <t>4. Działalność usługowa</t>
  </si>
  <si>
    <t>Plany zagospodarowania przestrzennego</t>
  </si>
  <si>
    <t>Razem: dział 710</t>
  </si>
  <si>
    <t>5. Administracja publiczna</t>
  </si>
  <si>
    <t>Urzędy wojewódzkie (zadania własne)</t>
  </si>
  <si>
    <t>Rady gmin</t>
  </si>
  <si>
    <t>Urzędy gmin</t>
  </si>
  <si>
    <t>Pozostała działalność</t>
  </si>
  <si>
    <t>Razem: dział 750</t>
  </si>
  <si>
    <t>7. Bezpieczeństwo publiczne i ochrona przeciwpożarowa</t>
  </si>
  <si>
    <t>Ochotnicze Straże Pożarne</t>
  </si>
  <si>
    <t>Obrona Cywilna</t>
  </si>
  <si>
    <t>Straż Miejska</t>
  </si>
  <si>
    <t>Jednostki terenowe Policji</t>
  </si>
  <si>
    <t>75403</t>
  </si>
  <si>
    <t>Razem: dział 754</t>
  </si>
  <si>
    <t>8. Różne rozliczenia</t>
  </si>
  <si>
    <t>Różne rozliczenia finansowe</t>
  </si>
  <si>
    <t>Rezerwy ogólne i celowe</t>
  </si>
  <si>
    <t>Razem: dział 758</t>
  </si>
  <si>
    <t xml:space="preserve">9. Oświata i wychowanie </t>
  </si>
  <si>
    <t>Szkoły Podstawowe</t>
  </si>
  <si>
    <t>Oddziały przedszkolne w szkołach podstawowych</t>
  </si>
  <si>
    <t>Przedszkola</t>
  </si>
  <si>
    <t>Gimnazja</t>
  </si>
  <si>
    <t>Dowożenie uczniów do szkół</t>
  </si>
  <si>
    <r>
      <rPr>
        <sz val="12"/>
        <rFont val="Times New Roman"/>
        <family val="0"/>
      </rPr>
      <t>Zespoły Obsługi Ekonomiczno-Administracyjnej Szkół</t>
    </r>
  </si>
  <si>
    <t>Liceum Ogólnokształcące</t>
  </si>
  <si>
    <t xml:space="preserve"> Dokształcanie i doskonalenie nauczycieli</t>
  </si>
  <si>
    <t>Pozostała działalność</t>
  </si>
  <si>
    <t>Razem: dział 801</t>
  </si>
  <si>
    <t>10. Ochrona zdrowia</t>
  </si>
  <si>
    <t>Lecznictwo ambulatoryjne</t>
  </si>
  <si>
    <t>Zwalczanie narkomanii</t>
  </si>
  <si>
    <t>85153</t>
  </si>
  <si>
    <t>Przeciwdziałanie alkoholizmowi</t>
  </si>
  <si>
    <t>Izby Wytrzeźwień</t>
  </si>
  <si>
    <t>Razem: dział 851</t>
  </si>
  <si>
    <r>
      <rPr>
        <b/>
        <u val="single"/>
        <sz val="11"/>
        <rFont val="Times New Roman"/>
        <family val="0"/>
      </rPr>
      <t>11. Pomoc Społeczna (wł)</t>
    </r>
  </si>
  <si>
    <t>Dom Pomocy Społecznej</t>
  </si>
  <si>
    <t>Zasiłki i pomoc w naturze oraz składki na ubezpieczenia społeczne</t>
  </si>
  <si>
    <t>Dodatki mieszkaniowe</t>
  </si>
  <si>
    <t>Ośrodki Pomocy Społecznej</t>
  </si>
  <si>
    <t>Jednostki specjalistycznego poradnictwa, mieszkania chronione i ośrodki interwencji kryzysowej</t>
  </si>
  <si>
    <t>85220</t>
  </si>
  <si>
    <t>Usługi opiekuńcze i specjalistyczne usługi opiekuńcze</t>
  </si>
  <si>
    <t>Pozostała działalność</t>
  </si>
  <si>
    <t>Razem: dział 852</t>
  </si>
  <si>
    <t xml:space="preserve">12. Edukacyjna Opieka Wychowawcza </t>
  </si>
  <si>
    <t>Świetlice szkolne</t>
  </si>
  <si>
    <t>Pozostała działalność</t>
  </si>
  <si>
    <t>Doskonalenie i dokształcenie nauczycieli</t>
  </si>
  <si>
    <t>Pomoc materialna dla uczniów</t>
  </si>
  <si>
    <t>Razem: dział 854</t>
  </si>
  <si>
    <t>13. Gospodarka komunalna i ochrona środowiska</t>
  </si>
  <si>
    <t>Oczyszczanie miast i wsi</t>
  </si>
  <si>
    <t>Utrzymanie zieleni i w miastach i gminach</t>
  </si>
  <si>
    <t>Oświetlenie ulic, placów i dróg</t>
  </si>
  <si>
    <t>Pozostała działalność</t>
  </si>
  <si>
    <t>Razem: dział 900</t>
  </si>
  <si>
    <t>14.Kultura i ochrona dziedzictwa narodowego</t>
  </si>
  <si>
    <t>Domy i Ośrodki Kultury, Świetlice i Kluby</t>
  </si>
  <si>
    <t>Biblioteki</t>
  </si>
  <si>
    <t>Pozostała działalność</t>
  </si>
  <si>
    <t>Razem: dział 921</t>
  </si>
  <si>
    <t>15.Kultura fizyczna i sport</t>
  </si>
  <si>
    <t>Obiekty sportowe</t>
  </si>
  <si>
    <t>Zadania w zakresie kultury fizycznej i sportu</t>
  </si>
  <si>
    <t>92605</t>
  </si>
  <si>
    <t>Pozostała działalność</t>
  </si>
  <si>
    <t>Razem: dział 926</t>
  </si>
  <si>
    <t>Razem wydatki na zadania własne</t>
  </si>
  <si>
    <r>
      <rPr>
        <b/>
        <sz val="7"/>
        <rFont val="Times New Roman"/>
        <family val="0"/>
      </rPr>
      <t xml:space="preserve">   </t>
    </r>
    <r>
      <rPr>
        <b/>
        <sz val="11"/>
        <rFont val="Times New Roman"/>
        <family val="0"/>
      </rPr>
      <t>II</t>
    </r>
  </si>
  <si>
    <t>Wydatki na zadania z zakresu administracji rządowej i innych zadań zleconych ustawami</t>
  </si>
  <si>
    <t>1. Administracja publiczna</t>
  </si>
  <si>
    <t>Urzędy Wojewódzkie (zadania zlecone)</t>
  </si>
  <si>
    <t>Razem: dział 750</t>
  </si>
  <si>
    <t>2. Urzędy naczelnych organów władzy państwowej, kontroli i ochrony prawa oraz sądownictwa</t>
  </si>
  <si>
    <t>Urzędy naczelnych organów władzy państwowej, kontroli i ochrony prawa oraz sądownictwa</t>
  </si>
  <si>
    <t>Razem: dział 751</t>
  </si>
  <si>
    <t>3. Pomoc Społeczna</t>
  </si>
  <si>
    <t>Świadczenia rodzinne oraz składki na ubezpieczenie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</si>
  <si>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</si>
  <si>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społeczne</t>
  </si>
  <si>
    <t>Usługi opiekuńcze i specjalistyczne usługi opiekuńcze</t>
  </si>
  <si>
    <t>Razem: dział 852</t>
  </si>
  <si>
    <t>Razem zadania zlecone</t>
  </si>
  <si>
    <t>III</t>
  </si>
  <si>
    <t>Wydatki na realizację zadań wynikających z porozumień między jednostkami samorządu terytorialnego</t>
  </si>
  <si>
    <t>1.Transport i łączność</t>
  </si>
  <si>
    <t>Drogi publiczne powiatowe</t>
  </si>
  <si>
    <t>Razem; dział 600</t>
  </si>
  <si>
    <t>Ogółem wydatki budżet</t>
  </si>
  <si>
    <t>720  000</t>
  </si>
  <si>
    <t>do uchwały XXXVII/252/2005</t>
  </si>
  <si>
    <t>z dnia 28 grudnia 2005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</si>
</sst>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10"/>
      <name val="Arial"/>
      <family val="2"/>
    </font>
    <font>
      <sz val="12"/>
      <name val="Times New Roman"/>
      <family val="0"/>
    </font>
    <font>
      <b/>
      <sz val="12"/>
      <name val="Times New Roman"/>
      <family val="0"/>
    </font>
    <font>
      <b/>
      <sz val="14"/>
      <name val="Times New Roman"/>
      <family val="0"/>
    </font>
    <font>
      <b/>
      <sz val="7"/>
      <name val="Times New Roman"/>
      <family val="0"/>
    </font>
    <font>
      <b/>
      <sz val="11"/>
      <name val="Times New Roman"/>
      <family val="0"/>
    </font>
    <font>
      <b/>
      <i/>
      <u val="single"/>
      <sz val="11"/>
      <name val="Times New Roman"/>
      <family val="0"/>
    </font>
    <font>
      <b/>
      <u val="single"/>
      <sz val="11"/>
      <name val="Times New Roman"/>
      <family val="0"/>
    </font>
    <font>
      <sz val="11"/>
      <name val="Times New Roman"/>
      <family val="0"/>
    </font>
    <font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top" indent="15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top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vertical="center"/>
    </xf>
    <xf numFmtId="49" fontId="2" fillId="0" borderId="8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 indent="1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6" fillId="0" borderId="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8" xfId="0" applyFont="1" applyBorder="1" applyAlignment="1">
      <alignment horizontal="left" vertical="center" wrapText="1" indent="1"/>
    </xf>
    <xf numFmtId="0" fontId="8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1"/>
    </xf>
    <xf numFmtId="49" fontId="2" fillId="0" borderId="15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3" fontId="3" fillId="0" borderId="4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3" fillId="0" borderId="13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3" fontId="3" fillId="0" borderId="8" xfId="0" applyNumberFormat="1" applyFont="1" applyBorder="1" applyAlignment="1">
      <alignment horizontal="right" vertical="center"/>
    </xf>
    <xf numFmtId="0" fontId="2" fillId="2" borderId="17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selection activeCell="K118" sqref="K118"/>
    </sheetView>
  </sheetViews>
  <sheetFormatPr defaultColWidth="9.00390625" defaultRowHeight="12.75"/>
  <cols>
    <col min="1" max="1" width="9.125" style="1" customWidth="1"/>
    <col min="2" max="2" width="32.375" style="1" customWidth="1"/>
    <col min="3" max="3" width="9.125" style="2" customWidth="1"/>
    <col min="4" max="4" width="13.00390625" style="1" customWidth="1"/>
    <col min="5" max="5" width="13.125" style="1" customWidth="1"/>
    <col min="6" max="6" width="11.75390625" style="1" customWidth="1"/>
    <col min="7" max="7" width="10.875" style="1" customWidth="1"/>
    <col min="8" max="8" width="9.125" style="1" customWidth="1"/>
    <col min="9" max="9" width="10.75390625" style="1" customWidth="1"/>
    <col min="10" max="10" width="11.875" style="1" customWidth="1"/>
    <col min="11" max="16384" width="9.125" style="1" customWidth="1"/>
  </cols>
  <sheetData>
    <row r="1" spans="1:10" ht="15.75" customHeight="1">
      <c r="A1" s="3"/>
      <c r="B1" s="3"/>
      <c r="C1" s="4"/>
      <c r="D1" s="3"/>
      <c r="E1" s="5"/>
      <c r="F1" s="5"/>
      <c r="G1" s="84" t="s">
        <v>0</v>
      </c>
      <c r="H1" s="84"/>
      <c r="I1" s="84"/>
      <c r="J1" s="84"/>
    </row>
    <row r="2" spans="1:10" ht="15.75" customHeight="1">
      <c r="A2" s="3"/>
      <c r="B2" s="3"/>
      <c r="C2" s="4"/>
      <c r="D2" s="3"/>
      <c r="E2" s="5"/>
      <c r="F2" s="5"/>
      <c r="G2" s="85" t="s">
        <v>127</v>
      </c>
      <c r="H2" s="85"/>
      <c r="I2" s="85"/>
      <c r="J2" s="85"/>
    </row>
    <row r="3" spans="1:10" ht="15.75" customHeight="1">
      <c r="A3" s="3"/>
      <c r="B3" s="3"/>
      <c r="C3" s="4"/>
      <c r="D3" s="3"/>
      <c r="E3" s="5"/>
      <c r="F3" s="5"/>
      <c r="G3" s="85" t="s">
        <v>1</v>
      </c>
      <c r="H3" s="85"/>
      <c r="I3" s="85"/>
      <c r="J3" s="85"/>
    </row>
    <row r="4" spans="1:10" ht="15.75" customHeight="1">
      <c r="A4" s="3"/>
      <c r="B4" s="3"/>
      <c r="C4" s="4"/>
      <c r="D4" s="3"/>
      <c r="E4" s="5"/>
      <c r="F4" s="5"/>
      <c r="G4" s="85" t="s">
        <v>128</v>
      </c>
      <c r="H4" s="85"/>
      <c r="I4" s="85"/>
      <c r="J4" s="85"/>
    </row>
    <row r="5" spans="2:10" ht="18.75">
      <c r="B5" s="6"/>
      <c r="C5" s="75" t="s">
        <v>2</v>
      </c>
      <c r="D5" s="75"/>
      <c r="E5" s="75"/>
      <c r="F5" s="6"/>
      <c r="G5" s="7"/>
      <c r="H5" s="7"/>
      <c r="I5" s="7"/>
      <c r="J5" s="7"/>
    </row>
    <row r="6" spans="1:10" ht="15.75" customHeight="1">
      <c r="A6" s="8"/>
      <c r="B6" s="8"/>
      <c r="C6" s="9"/>
      <c r="D6" s="8"/>
      <c r="E6" s="8"/>
      <c r="F6" s="8"/>
      <c r="G6" s="10"/>
      <c r="H6" s="10"/>
      <c r="I6" s="10"/>
      <c r="J6" s="10" t="s">
        <v>3</v>
      </c>
    </row>
    <row r="7" spans="1:10" ht="15.75" customHeight="1">
      <c r="A7" s="76" t="s">
        <v>4</v>
      </c>
      <c r="B7" s="77" t="s">
        <v>5</v>
      </c>
      <c r="C7" s="11" t="s">
        <v>6</v>
      </c>
      <c r="D7" s="78" t="s">
        <v>7</v>
      </c>
      <c r="E7" s="78"/>
      <c r="F7" s="78"/>
      <c r="G7" s="78"/>
      <c r="H7" s="78"/>
      <c r="I7" s="78"/>
      <c r="J7" s="78"/>
    </row>
    <row r="8" spans="1:10" ht="15.75">
      <c r="A8" s="76"/>
      <c r="B8" s="77"/>
      <c r="C8" s="79" t="s">
        <v>8</v>
      </c>
      <c r="D8" s="80" t="s">
        <v>9</v>
      </c>
      <c r="E8" s="81" t="s">
        <v>10</v>
      </c>
      <c r="F8" s="81"/>
      <c r="G8" s="81"/>
      <c r="H8" s="81"/>
      <c r="I8" s="81"/>
      <c r="J8" s="82" t="s">
        <v>11</v>
      </c>
    </row>
    <row r="9" spans="1:10" ht="15.75">
      <c r="A9" s="76"/>
      <c r="B9" s="77"/>
      <c r="C9" s="79"/>
      <c r="D9" s="80"/>
      <c r="E9" s="80" t="s">
        <v>12</v>
      </c>
      <c r="F9" s="83" t="s">
        <v>13</v>
      </c>
      <c r="G9" s="83"/>
      <c r="H9" s="83"/>
      <c r="I9" s="83"/>
      <c r="J9" s="82"/>
    </row>
    <row r="10" spans="1:10" ht="49.5" customHeight="1">
      <c r="A10" s="76"/>
      <c r="B10" s="77"/>
      <c r="C10" s="79"/>
      <c r="D10" s="80"/>
      <c r="E10" s="80"/>
      <c r="F10" s="12" t="s">
        <v>14</v>
      </c>
      <c r="G10" s="12" t="s">
        <v>15</v>
      </c>
      <c r="H10" s="12" t="s">
        <v>16</v>
      </c>
      <c r="I10" s="12" t="s">
        <v>17</v>
      </c>
      <c r="J10" s="82"/>
    </row>
    <row r="11" spans="1:10" ht="15.75" customHeight="1">
      <c r="A11" s="13">
        <v>1</v>
      </c>
      <c r="B11" s="14">
        <v>2</v>
      </c>
      <c r="C11" s="15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6">
        <v>10</v>
      </c>
    </row>
    <row r="12" spans="1:10" ht="15.75">
      <c r="A12" s="73" t="s">
        <v>18</v>
      </c>
      <c r="B12" s="17" t="s">
        <v>19</v>
      </c>
      <c r="C12" s="18"/>
      <c r="D12" s="19"/>
      <c r="E12" s="19"/>
      <c r="F12" s="19"/>
      <c r="G12" s="19"/>
      <c r="H12" s="19"/>
      <c r="I12" s="19"/>
      <c r="J12" s="20"/>
    </row>
    <row r="13" spans="1:10" ht="15.75">
      <c r="A13" s="73"/>
      <c r="B13" s="21" t="s">
        <v>20</v>
      </c>
      <c r="C13" s="22" t="s">
        <v>21</v>
      </c>
      <c r="D13" s="23"/>
      <c r="E13" s="23"/>
      <c r="F13" s="23"/>
      <c r="G13" s="23"/>
      <c r="H13" s="23"/>
      <c r="I13" s="23"/>
      <c r="J13" s="24"/>
    </row>
    <row r="14" spans="1:10" ht="15.75">
      <c r="A14" s="73"/>
      <c r="B14" s="21"/>
      <c r="C14" s="22"/>
      <c r="D14" s="23"/>
      <c r="E14" s="23"/>
      <c r="F14" s="23"/>
      <c r="G14" s="23"/>
      <c r="H14" s="23"/>
      <c r="I14" s="23"/>
      <c r="J14" s="24"/>
    </row>
    <row r="15" spans="1:10" ht="15.75">
      <c r="A15" s="73"/>
      <c r="B15" s="25" t="s">
        <v>22</v>
      </c>
      <c r="C15" s="22" t="s">
        <v>23</v>
      </c>
      <c r="D15" s="23">
        <f>E15+J15</f>
        <v>14000</v>
      </c>
      <c r="E15" s="23">
        <v>14000</v>
      </c>
      <c r="F15" s="23">
        <v>0</v>
      </c>
      <c r="G15" s="23">
        <v>0</v>
      </c>
      <c r="H15" s="23">
        <v>0</v>
      </c>
      <c r="I15" s="23">
        <v>0</v>
      </c>
      <c r="J15" s="24">
        <v>0</v>
      </c>
    </row>
    <row r="16" spans="1:10" ht="15.75">
      <c r="A16" s="73"/>
      <c r="B16" s="26" t="s">
        <v>24</v>
      </c>
      <c r="C16" s="27" t="s">
        <v>25</v>
      </c>
      <c r="D16" s="28">
        <f>E16+J16</f>
        <v>66000</v>
      </c>
      <c r="E16" s="28">
        <v>6000</v>
      </c>
      <c r="F16" s="28">
        <v>0</v>
      </c>
      <c r="G16" s="28">
        <v>0</v>
      </c>
      <c r="H16" s="28">
        <v>0</v>
      </c>
      <c r="I16" s="28">
        <v>0</v>
      </c>
      <c r="J16" s="29">
        <v>60000</v>
      </c>
    </row>
    <row r="17" spans="1:10" ht="15.75">
      <c r="A17" s="73"/>
      <c r="B17" s="30" t="s">
        <v>26</v>
      </c>
      <c r="C17" s="31"/>
      <c r="D17" s="32">
        <f aca="true" t="shared" si="0" ref="D17:J17">SUM(D12:D16)</f>
        <v>80000</v>
      </c>
      <c r="E17" s="32">
        <f t="shared" si="0"/>
        <v>20000</v>
      </c>
      <c r="F17" s="32">
        <f t="shared" si="0"/>
        <v>0</v>
      </c>
      <c r="G17" s="32">
        <f t="shared" si="0"/>
        <v>0</v>
      </c>
      <c r="H17" s="32">
        <f t="shared" si="0"/>
        <v>0</v>
      </c>
      <c r="I17" s="32">
        <f t="shared" si="0"/>
        <v>0</v>
      </c>
      <c r="J17" s="33">
        <f t="shared" si="0"/>
        <v>60000</v>
      </c>
    </row>
    <row r="18" spans="1:10" ht="15.75">
      <c r="A18" s="73"/>
      <c r="B18" s="34" t="s">
        <v>27</v>
      </c>
      <c r="C18" s="35">
        <v>600</v>
      </c>
      <c r="D18" s="36"/>
      <c r="E18" s="36"/>
      <c r="F18" s="36"/>
      <c r="G18" s="36"/>
      <c r="H18" s="36"/>
      <c r="I18" s="36"/>
      <c r="J18" s="37"/>
    </row>
    <row r="19" spans="1:10" ht="15.75">
      <c r="A19" s="73"/>
      <c r="B19" s="21"/>
      <c r="C19" s="22"/>
      <c r="D19" s="23"/>
      <c r="E19" s="23"/>
      <c r="F19" s="23"/>
      <c r="G19" s="23"/>
      <c r="H19" s="23"/>
      <c r="I19" s="23"/>
      <c r="J19" s="24"/>
    </row>
    <row r="20" spans="1:10" ht="15.75">
      <c r="A20" s="73"/>
      <c r="B20" s="26" t="s">
        <v>28</v>
      </c>
      <c r="C20" s="27">
        <v>60016</v>
      </c>
      <c r="D20" s="28">
        <v>1226000</v>
      </c>
      <c r="E20" s="28">
        <v>506000</v>
      </c>
      <c r="F20" s="28">
        <v>0</v>
      </c>
      <c r="G20" s="28">
        <v>0</v>
      </c>
      <c r="H20" s="28">
        <v>0</v>
      </c>
      <c r="I20" s="28">
        <v>0</v>
      </c>
      <c r="J20" s="29" t="s">
        <v>126</v>
      </c>
    </row>
    <row r="21" spans="1:10" ht="15.75">
      <c r="A21" s="73"/>
      <c r="B21" s="30" t="s">
        <v>29</v>
      </c>
      <c r="C21" s="31"/>
      <c r="D21" s="32">
        <f aca="true" t="shared" si="1" ref="D21:I21">SUM(D18:D20)</f>
        <v>1226000</v>
      </c>
      <c r="E21" s="32">
        <f t="shared" si="1"/>
        <v>506000</v>
      </c>
      <c r="F21" s="32">
        <f t="shared" si="1"/>
        <v>0</v>
      </c>
      <c r="G21" s="32">
        <f t="shared" si="1"/>
        <v>0</v>
      </c>
      <c r="H21" s="32">
        <f t="shared" si="1"/>
        <v>0</v>
      </c>
      <c r="I21" s="32">
        <f t="shared" si="1"/>
        <v>0</v>
      </c>
      <c r="J21" s="33">
        <v>720000</v>
      </c>
    </row>
    <row r="22" spans="1:10" ht="15.75">
      <c r="A22" s="73"/>
      <c r="B22" s="34" t="s">
        <v>30</v>
      </c>
      <c r="C22" s="35">
        <v>700</v>
      </c>
      <c r="D22" s="36"/>
      <c r="E22" s="36"/>
      <c r="F22" s="36"/>
      <c r="G22" s="36"/>
      <c r="H22" s="36"/>
      <c r="I22" s="36"/>
      <c r="J22" s="37"/>
    </row>
    <row r="23" spans="1:10" ht="15.75">
      <c r="A23" s="73"/>
      <c r="B23" s="38"/>
      <c r="C23" s="22"/>
      <c r="D23" s="23"/>
      <c r="E23" s="23"/>
      <c r="F23" s="23"/>
      <c r="G23" s="23"/>
      <c r="H23" s="23"/>
      <c r="I23" s="23"/>
      <c r="J23" s="24"/>
    </row>
    <row r="24" spans="1:10" s="43" customFormat="1" ht="31.5">
      <c r="A24" s="73"/>
      <c r="B24" s="39" t="s">
        <v>31</v>
      </c>
      <c r="C24" s="40">
        <v>70005</v>
      </c>
      <c r="D24" s="41">
        <f>E24+J24</f>
        <v>100000</v>
      </c>
      <c r="E24" s="41">
        <v>100000</v>
      </c>
      <c r="F24" s="41">
        <v>0</v>
      </c>
      <c r="G24" s="41">
        <v>0</v>
      </c>
      <c r="H24" s="41">
        <v>0</v>
      </c>
      <c r="I24" s="41">
        <v>0</v>
      </c>
      <c r="J24" s="42">
        <v>0</v>
      </c>
    </row>
    <row r="25" spans="1:10" ht="15.75">
      <c r="A25" s="73"/>
      <c r="B25" s="30" t="s">
        <v>32</v>
      </c>
      <c r="C25" s="31"/>
      <c r="D25" s="32">
        <f aca="true" t="shared" si="2" ref="D25:J25">SUM(D22:D24)</f>
        <v>100000</v>
      </c>
      <c r="E25" s="32">
        <f t="shared" si="2"/>
        <v>100000</v>
      </c>
      <c r="F25" s="32">
        <f t="shared" si="2"/>
        <v>0</v>
      </c>
      <c r="G25" s="32">
        <f t="shared" si="2"/>
        <v>0</v>
      </c>
      <c r="H25" s="32">
        <f t="shared" si="2"/>
        <v>0</v>
      </c>
      <c r="I25" s="32">
        <f t="shared" si="2"/>
        <v>0</v>
      </c>
      <c r="J25" s="33">
        <f t="shared" si="2"/>
        <v>0</v>
      </c>
    </row>
    <row r="26" spans="1:10" ht="15.75">
      <c r="A26" s="73"/>
      <c r="B26" s="34" t="s">
        <v>33</v>
      </c>
      <c r="C26" s="35">
        <v>710</v>
      </c>
      <c r="D26" s="36"/>
      <c r="E26" s="36"/>
      <c r="F26" s="36"/>
      <c r="G26" s="36"/>
      <c r="H26" s="36"/>
      <c r="I26" s="36"/>
      <c r="J26" s="37"/>
    </row>
    <row r="27" spans="1:10" ht="15.75">
      <c r="A27" s="73"/>
      <c r="B27" s="44"/>
      <c r="C27" s="22"/>
      <c r="D27" s="23"/>
      <c r="E27" s="23"/>
      <c r="F27" s="23"/>
      <c r="G27" s="23"/>
      <c r="H27" s="23"/>
      <c r="I27" s="23"/>
      <c r="J27" s="24"/>
    </row>
    <row r="28" spans="1:10" s="45" customFormat="1" ht="31.5">
      <c r="A28" s="73"/>
      <c r="B28" s="39" t="s">
        <v>34</v>
      </c>
      <c r="C28" s="27">
        <v>71004</v>
      </c>
      <c r="D28" s="28">
        <f>E28+J28</f>
        <v>250000</v>
      </c>
      <c r="E28" s="28">
        <v>250000</v>
      </c>
      <c r="F28" s="28">
        <v>0</v>
      </c>
      <c r="G28" s="28">
        <v>0</v>
      </c>
      <c r="H28" s="28">
        <v>0</v>
      </c>
      <c r="I28" s="28">
        <v>0</v>
      </c>
      <c r="J28" s="29">
        <v>0</v>
      </c>
    </row>
    <row r="29" spans="1:10" ht="15.75">
      <c r="A29" s="73"/>
      <c r="B29" s="30" t="s">
        <v>35</v>
      </c>
      <c r="C29" s="31"/>
      <c r="D29" s="32">
        <f aca="true" t="shared" si="3" ref="D29:J29">SUM(D26:D28)</f>
        <v>250000</v>
      </c>
      <c r="E29" s="32">
        <f t="shared" si="3"/>
        <v>250000</v>
      </c>
      <c r="F29" s="32">
        <f t="shared" si="3"/>
        <v>0</v>
      </c>
      <c r="G29" s="32">
        <f t="shared" si="3"/>
        <v>0</v>
      </c>
      <c r="H29" s="32">
        <f t="shared" si="3"/>
        <v>0</v>
      </c>
      <c r="I29" s="32">
        <f t="shared" si="3"/>
        <v>0</v>
      </c>
      <c r="J29" s="33">
        <f t="shared" si="3"/>
        <v>0</v>
      </c>
    </row>
    <row r="30" spans="1:10" ht="15.75">
      <c r="A30" s="73"/>
      <c r="B30" s="34" t="s">
        <v>36</v>
      </c>
      <c r="C30" s="35">
        <v>750</v>
      </c>
      <c r="D30" s="36"/>
      <c r="E30" s="36"/>
      <c r="F30" s="36"/>
      <c r="G30" s="36"/>
      <c r="H30" s="36"/>
      <c r="I30" s="36"/>
      <c r="J30" s="37"/>
    </row>
    <row r="31" spans="1:10" ht="15.75">
      <c r="A31" s="73"/>
      <c r="B31" s="44"/>
      <c r="C31" s="22"/>
      <c r="D31" s="23"/>
      <c r="E31" s="23"/>
      <c r="F31" s="23"/>
      <c r="G31" s="23"/>
      <c r="H31" s="23"/>
      <c r="I31" s="23"/>
      <c r="J31" s="24"/>
    </row>
    <row r="32" spans="1:10" ht="31.5">
      <c r="A32" s="73"/>
      <c r="B32" s="46" t="s">
        <v>37</v>
      </c>
      <c r="C32" s="22">
        <v>75011</v>
      </c>
      <c r="D32" s="23">
        <f>E32+J32</f>
        <v>157764</v>
      </c>
      <c r="E32" s="23">
        <v>157764</v>
      </c>
      <c r="F32" s="23">
        <v>143764</v>
      </c>
      <c r="G32" s="23">
        <v>0</v>
      </c>
      <c r="H32" s="23">
        <v>0</v>
      </c>
      <c r="I32" s="23">
        <v>0</v>
      </c>
      <c r="J32" s="24">
        <v>0</v>
      </c>
    </row>
    <row r="33" spans="1:10" ht="15.75">
      <c r="A33" s="73"/>
      <c r="B33" s="25" t="s">
        <v>38</v>
      </c>
      <c r="C33" s="22">
        <v>75022</v>
      </c>
      <c r="D33" s="23">
        <f>E33+J33</f>
        <v>125600</v>
      </c>
      <c r="E33" s="23">
        <v>125600</v>
      </c>
      <c r="F33" s="23">
        <v>0</v>
      </c>
      <c r="G33" s="23">
        <v>0</v>
      </c>
      <c r="H33" s="23">
        <v>0</v>
      </c>
      <c r="I33" s="23">
        <v>0</v>
      </c>
      <c r="J33" s="24">
        <v>0</v>
      </c>
    </row>
    <row r="34" spans="1:10" ht="15.75">
      <c r="A34" s="73"/>
      <c r="B34" s="25" t="s">
        <v>39</v>
      </c>
      <c r="C34" s="22">
        <v>75023</v>
      </c>
      <c r="D34" s="23">
        <f>E34+J34</f>
        <v>2511541</v>
      </c>
      <c r="E34" s="23">
        <v>2511541</v>
      </c>
      <c r="F34" s="23">
        <v>1710626</v>
      </c>
      <c r="G34" s="23">
        <v>0</v>
      </c>
      <c r="H34" s="23">
        <v>0</v>
      </c>
      <c r="I34" s="23">
        <v>0</v>
      </c>
      <c r="J34" s="24">
        <v>0</v>
      </c>
    </row>
    <row r="35" spans="1:10" ht="15.75">
      <c r="A35" s="73"/>
      <c r="B35" s="26" t="s">
        <v>40</v>
      </c>
      <c r="C35" s="27">
        <v>75095</v>
      </c>
      <c r="D35" s="23">
        <f>E35+J35</f>
        <v>65000</v>
      </c>
      <c r="E35" s="28">
        <v>65000</v>
      </c>
      <c r="F35" s="28">
        <v>56700</v>
      </c>
      <c r="G35" s="28">
        <v>0</v>
      </c>
      <c r="H35" s="28">
        <v>0</v>
      </c>
      <c r="I35" s="28">
        <v>0</v>
      </c>
      <c r="J35" s="29">
        <v>0</v>
      </c>
    </row>
    <row r="36" spans="1:10" ht="15.75">
      <c r="A36" s="73"/>
      <c r="B36" s="30" t="s">
        <v>41</v>
      </c>
      <c r="C36" s="31"/>
      <c r="D36" s="32">
        <f aca="true" t="shared" si="4" ref="D36:J36">SUM(D30:D35)</f>
        <v>2859905</v>
      </c>
      <c r="E36" s="32">
        <f t="shared" si="4"/>
        <v>2859905</v>
      </c>
      <c r="F36" s="32">
        <f t="shared" si="4"/>
        <v>1911090</v>
      </c>
      <c r="G36" s="32">
        <f t="shared" si="4"/>
        <v>0</v>
      </c>
      <c r="H36" s="32">
        <f t="shared" si="4"/>
        <v>0</v>
      </c>
      <c r="I36" s="32">
        <f t="shared" si="4"/>
        <v>0</v>
      </c>
      <c r="J36" s="33">
        <f t="shared" si="4"/>
        <v>0</v>
      </c>
    </row>
    <row r="37" spans="1:10" ht="28.5">
      <c r="A37" s="73"/>
      <c r="B37" s="47" t="s">
        <v>42</v>
      </c>
      <c r="C37" s="35">
        <v>754</v>
      </c>
      <c r="D37" s="36"/>
      <c r="E37" s="36"/>
      <c r="F37" s="36"/>
      <c r="G37" s="48"/>
      <c r="H37" s="36"/>
      <c r="I37" s="36"/>
      <c r="J37" s="37"/>
    </row>
    <row r="38" spans="1:10" ht="15.75">
      <c r="A38" s="73"/>
      <c r="B38" s="21"/>
      <c r="C38" s="22"/>
      <c r="D38" s="23"/>
      <c r="E38" s="23"/>
      <c r="F38" s="23"/>
      <c r="G38" s="49"/>
      <c r="H38" s="23"/>
      <c r="I38" s="23"/>
      <c r="J38" s="24"/>
    </row>
    <row r="39" spans="1:10" ht="15.75">
      <c r="A39" s="73"/>
      <c r="B39" s="25" t="s">
        <v>43</v>
      </c>
      <c r="C39" s="22">
        <v>75412</v>
      </c>
      <c r="D39" s="23">
        <f>E39+J39</f>
        <v>374669</v>
      </c>
      <c r="E39" s="23">
        <v>174669</v>
      </c>
      <c r="F39" s="23">
        <v>31000</v>
      </c>
      <c r="G39" s="49">
        <v>0</v>
      </c>
      <c r="H39" s="23">
        <v>0</v>
      </c>
      <c r="I39" s="23">
        <v>0</v>
      </c>
      <c r="J39" s="24">
        <v>200000</v>
      </c>
    </row>
    <row r="40" spans="1:10" ht="15.75">
      <c r="A40" s="73"/>
      <c r="B40" s="50" t="s">
        <v>44</v>
      </c>
      <c r="C40" s="51">
        <v>75414</v>
      </c>
      <c r="D40" s="23">
        <f>E40+J40</f>
        <v>5000</v>
      </c>
      <c r="E40" s="52">
        <v>5000</v>
      </c>
      <c r="F40" s="52">
        <v>0</v>
      </c>
      <c r="G40" s="53">
        <v>0</v>
      </c>
      <c r="H40" s="52">
        <v>0</v>
      </c>
      <c r="I40" s="52">
        <v>0</v>
      </c>
      <c r="J40" s="54">
        <v>0</v>
      </c>
    </row>
    <row r="41" spans="1:10" ht="15.75">
      <c r="A41" s="73"/>
      <c r="B41" s="25" t="s">
        <v>45</v>
      </c>
      <c r="C41" s="22">
        <v>75416</v>
      </c>
      <c r="D41" s="23">
        <f>E41+J41</f>
        <v>313760</v>
      </c>
      <c r="E41" s="23">
        <v>313760</v>
      </c>
      <c r="F41" s="23">
        <v>262760</v>
      </c>
      <c r="G41" s="49">
        <v>0</v>
      </c>
      <c r="H41" s="23">
        <v>0</v>
      </c>
      <c r="I41" s="23">
        <v>0</v>
      </c>
      <c r="J41" s="24">
        <v>0</v>
      </c>
    </row>
    <row r="42" spans="1:10" ht="15.75">
      <c r="A42" s="73"/>
      <c r="B42" s="26" t="s">
        <v>46</v>
      </c>
      <c r="C42" s="27" t="s">
        <v>47</v>
      </c>
      <c r="D42" s="23">
        <v>5000</v>
      </c>
      <c r="E42" s="28">
        <v>5000</v>
      </c>
      <c r="F42" s="28">
        <v>0</v>
      </c>
      <c r="G42" s="55">
        <v>0</v>
      </c>
      <c r="H42" s="28">
        <v>0</v>
      </c>
      <c r="I42" s="28">
        <v>0</v>
      </c>
      <c r="J42" s="29">
        <v>0</v>
      </c>
    </row>
    <row r="43" spans="1:10" ht="15.75">
      <c r="A43" s="73"/>
      <c r="B43" s="30" t="s">
        <v>48</v>
      </c>
      <c r="C43" s="31"/>
      <c r="D43" s="32">
        <f aca="true" t="shared" si="5" ref="D43:J43">SUM(D37:D42)</f>
        <v>698429</v>
      </c>
      <c r="E43" s="32">
        <f t="shared" si="5"/>
        <v>498429</v>
      </c>
      <c r="F43" s="32">
        <f t="shared" si="5"/>
        <v>293760</v>
      </c>
      <c r="G43" s="32">
        <f t="shared" si="5"/>
        <v>0</v>
      </c>
      <c r="H43" s="32">
        <f t="shared" si="5"/>
        <v>0</v>
      </c>
      <c r="I43" s="32">
        <f t="shared" si="5"/>
        <v>0</v>
      </c>
      <c r="J43" s="33">
        <f t="shared" si="5"/>
        <v>200000</v>
      </c>
    </row>
    <row r="44" spans="1:10" ht="15.75">
      <c r="A44" s="73"/>
      <c r="B44" s="34" t="s">
        <v>49</v>
      </c>
      <c r="C44" s="35">
        <v>758</v>
      </c>
      <c r="D44" s="36"/>
      <c r="E44" s="36"/>
      <c r="F44" s="36"/>
      <c r="G44" s="36"/>
      <c r="H44" s="36"/>
      <c r="I44" s="36"/>
      <c r="J44" s="37"/>
    </row>
    <row r="45" spans="1:10" ht="15.75">
      <c r="A45" s="73"/>
      <c r="B45" s="21"/>
      <c r="C45" s="22"/>
      <c r="D45" s="23"/>
      <c r="E45" s="23"/>
      <c r="F45" s="23"/>
      <c r="G45" s="23"/>
      <c r="H45" s="23"/>
      <c r="I45" s="23"/>
      <c r="J45" s="24"/>
    </row>
    <row r="46" spans="1:10" ht="15.75">
      <c r="A46" s="73"/>
      <c r="B46" s="25" t="s">
        <v>50</v>
      </c>
      <c r="C46" s="22">
        <v>75814</v>
      </c>
      <c r="D46" s="23">
        <f>E46+J46</f>
        <v>739053</v>
      </c>
      <c r="E46" s="23">
        <v>739053</v>
      </c>
      <c r="F46" s="23">
        <v>0</v>
      </c>
      <c r="G46" s="23">
        <v>0</v>
      </c>
      <c r="H46" s="23">
        <v>0</v>
      </c>
      <c r="I46" s="23">
        <v>0</v>
      </c>
      <c r="J46" s="24">
        <v>0</v>
      </c>
    </row>
    <row r="47" spans="1:10" ht="15.75">
      <c r="A47" s="73"/>
      <c r="B47" s="25" t="s">
        <v>51</v>
      </c>
      <c r="C47" s="22">
        <v>75818</v>
      </c>
      <c r="D47" s="23">
        <f>E47+J47</f>
        <v>150000</v>
      </c>
      <c r="E47" s="23">
        <v>150000</v>
      </c>
      <c r="F47" s="23">
        <v>0</v>
      </c>
      <c r="G47" s="23">
        <v>0</v>
      </c>
      <c r="H47" s="23">
        <v>0</v>
      </c>
      <c r="I47" s="23">
        <v>0</v>
      </c>
      <c r="J47" s="24">
        <v>0</v>
      </c>
    </row>
    <row r="48" spans="1:10" ht="15.75">
      <c r="A48" s="73"/>
      <c r="B48" s="56" t="s">
        <v>52</v>
      </c>
      <c r="C48" s="51"/>
      <c r="D48" s="52">
        <f aca="true" t="shared" si="6" ref="D48:J48">SUM(D44:D47)</f>
        <v>889053</v>
      </c>
      <c r="E48" s="52">
        <f t="shared" si="6"/>
        <v>889053</v>
      </c>
      <c r="F48" s="52">
        <f t="shared" si="6"/>
        <v>0</v>
      </c>
      <c r="G48" s="52">
        <f t="shared" si="6"/>
        <v>0</v>
      </c>
      <c r="H48" s="52">
        <f t="shared" si="6"/>
        <v>0</v>
      </c>
      <c r="I48" s="52">
        <f t="shared" si="6"/>
        <v>0</v>
      </c>
      <c r="J48" s="54">
        <f t="shared" si="6"/>
        <v>0</v>
      </c>
    </row>
    <row r="49" spans="1:10" ht="15.75">
      <c r="A49" s="73"/>
      <c r="B49" s="34" t="s">
        <v>53</v>
      </c>
      <c r="C49" s="35">
        <v>801</v>
      </c>
      <c r="D49" s="36"/>
      <c r="E49" s="36"/>
      <c r="F49" s="36"/>
      <c r="G49" s="36"/>
      <c r="H49" s="36"/>
      <c r="I49" s="36"/>
      <c r="J49" s="37"/>
    </row>
    <row r="50" spans="1:10" ht="15.75">
      <c r="A50" s="73"/>
      <c r="B50" s="21"/>
      <c r="C50" s="22"/>
      <c r="D50" s="23"/>
      <c r="E50" s="23"/>
      <c r="F50" s="23"/>
      <c r="G50" s="23"/>
      <c r="H50" s="23"/>
      <c r="I50" s="23"/>
      <c r="J50" s="24"/>
    </row>
    <row r="51" spans="1:10" ht="15.75">
      <c r="A51" s="73"/>
      <c r="B51" s="46" t="s">
        <v>54</v>
      </c>
      <c r="C51" s="22">
        <v>80101</v>
      </c>
      <c r="D51" s="23">
        <f aca="true" t="shared" si="7" ref="D51:D59">E51+J51</f>
        <v>4810370</v>
      </c>
      <c r="E51" s="23">
        <v>4810370</v>
      </c>
      <c r="F51" s="23">
        <v>3873270</v>
      </c>
      <c r="G51" s="23">
        <v>190000</v>
      </c>
      <c r="H51" s="23">
        <v>0</v>
      </c>
      <c r="I51" s="23">
        <v>0</v>
      </c>
      <c r="J51" s="24">
        <v>0</v>
      </c>
    </row>
    <row r="52" spans="1:10" ht="31.5">
      <c r="A52" s="73"/>
      <c r="B52" s="46" t="s">
        <v>55</v>
      </c>
      <c r="C52" s="22">
        <v>80103</v>
      </c>
      <c r="D52" s="23">
        <f t="shared" si="7"/>
        <v>134400</v>
      </c>
      <c r="E52" s="23">
        <v>134400</v>
      </c>
      <c r="F52" s="23">
        <v>121400</v>
      </c>
      <c r="G52" s="23">
        <v>0</v>
      </c>
      <c r="H52" s="23">
        <v>0</v>
      </c>
      <c r="I52" s="23">
        <v>0</v>
      </c>
      <c r="J52" s="24">
        <v>0</v>
      </c>
    </row>
    <row r="53" spans="1:10" ht="15.75">
      <c r="A53" s="73"/>
      <c r="B53" s="46" t="s">
        <v>56</v>
      </c>
      <c r="C53" s="22">
        <v>80104</v>
      </c>
      <c r="D53" s="23">
        <v>1100000</v>
      </c>
      <c r="E53" s="23">
        <v>1100000</v>
      </c>
      <c r="F53" s="23">
        <v>907500</v>
      </c>
      <c r="G53" s="23">
        <v>0</v>
      </c>
      <c r="H53" s="23">
        <v>0</v>
      </c>
      <c r="I53" s="23">
        <v>0</v>
      </c>
      <c r="J53" s="24">
        <v>0</v>
      </c>
    </row>
    <row r="54" spans="1:10" ht="15.75">
      <c r="A54" s="73"/>
      <c r="B54" s="46" t="s">
        <v>57</v>
      </c>
      <c r="C54" s="22">
        <v>80110</v>
      </c>
      <c r="D54" s="23">
        <f t="shared" si="7"/>
        <v>1767000</v>
      </c>
      <c r="E54" s="23">
        <v>1767000</v>
      </c>
      <c r="F54" s="23">
        <v>1591000</v>
      </c>
      <c r="G54" s="23">
        <v>0</v>
      </c>
      <c r="H54" s="23">
        <v>0</v>
      </c>
      <c r="I54" s="23">
        <v>0</v>
      </c>
      <c r="J54" s="24">
        <v>0</v>
      </c>
    </row>
    <row r="55" spans="1:10" ht="15.75">
      <c r="A55" s="73"/>
      <c r="B55" s="46" t="s">
        <v>58</v>
      </c>
      <c r="C55" s="22">
        <v>80113</v>
      </c>
      <c r="D55" s="23">
        <f t="shared" si="7"/>
        <v>550000</v>
      </c>
      <c r="E55" s="23">
        <v>550000</v>
      </c>
      <c r="F55" s="23">
        <v>72400</v>
      </c>
      <c r="G55" s="23">
        <v>0</v>
      </c>
      <c r="H55" s="23">
        <v>0</v>
      </c>
      <c r="I55" s="23">
        <v>0</v>
      </c>
      <c r="J55" s="24">
        <v>0</v>
      </c>
    </row>
    <row r="56" spans="1:10" ht="31.5">
      <c r="A56" s="73"/>
      <c r="B56" s="46" t="s">
        <v>59</v>
      </c>
      <c r="C56" s="22">
        <v>80114</v>
      </c>
      <c r="D56" s="23">
        <f t="shared" si="7"/>
        <v>238800</v>
      </c>
      <c r="E56" s="23">
        <v>238800</v>
      </c>
      <c r="F56" s="23">
        <v>205500</v>
      </c>
      <c r="G56" s="23">
        <v>0</v>
      </c>
      <c r="H56" s="23">
        <v>0</v>
      </c>
      <c r="I56" s="23">
        <v>0</v>
      </c>
      <c r="J56" s="24">
        <v>0</v>
      </c>
    </row>
    <row r="57" spans="1:10" ht="15.75">
      <c r="A57" s="73"/>
      <c r="B57" s="46" t="s">
        <v>60</v>
      </c>
      <c r="C57" s="22">
        <v>80120</v>
      </c>
      <c r="D57" s="23">
        <f t="shared" si="7"/>
        <v>320000</v>
      </c>
      <c r="E57" s="23">
        <v>320000</v>
      </c>
      <c r="F57" s="23">
        <v>290000</v>
      </c>
      <c r="G57" s="23">
        <v>0</v>
      </c>
      <c r="H57" s="23">
        <v>0</v>
      </c>
      <c r="I57" s="23">
        <v>0</v>
      </c>
      <c r="J57" s="24">
        <v>0</v>
      </c>
    </row>
    <row r="58" spans="1:10" ht="31.5">
      <c r="A58" s="73"/>
      <c r="B58" s="46" t="s">
        <v>61</v>
      </c>
      <c r="C58" s="22">
        <v>80146</v>
      </c>
      <c r="D58" s="23">
        <f t="shared" si="7"/>
        <v>37330</v>
      </c>
      <c r="E58" s="23">
        <v>37330</v>
      </c>
      <c r="F58" s="23">
        <v>0</v>
      </c>
      <c r="G58" s="23">
        <v>0</v>
      </c>
      <c r="H58" s="23">
        <v>0</v>
      </c>
      <c r="I58" s="23">
        <v>0</v>
      </c>
      <c r="J58" s="24">
        <v>0</v>
      </c>
    </row>
    <row r="59" spans="1:10" ht="15.75" customHeight="1">
      <c r="A59" s="73"/>
      <c r="B59" s="39" t="s">
        <v>62</v>
      </c>
      <c r="C59" s="27">
        <v>80195</v>
      </c>
      <c r="D59" s="23">
        <f t="shared" si="7"/>
        <v>89320</v>
      </c>
      <c r="E59" s="28">
        <v>89320</v>
      </c>
      <c r="F59" s="28">
        <v>0</v>
      </c>
      <c r="G59" s="28">
        <v>30000</v>
      </c>
      <c r="H59" s="28">
        <v>0</v>
      </c>
      <c r="I59" s="28">
        <v>0</v>
      </c>
      <c r="J59" s="29">
        <v>0</v>
      </c>
    </row>
    <row r="60" spans="1:10" ht="15.75">
      <c r="A60" s="73"/>
      <c r="B60" s="30" t="s">
        <v>63</v>
      </c>
      <c r="C60" s="31"/>
      <c r="D60" s="32">
        <f aca="true" t="shared" si="8" ref="D60:J60">SUM(D49:D59)</f>
        <v>9047220</v>
      </c>
      <c r="E60" s="32">
        <f t="shared" si="8"/>
        <v>9047220</v>
      </c>
      <c r="F60" s="32">
        <f t="shared" si="8"/>
        <v>7061070</v>
      </c>
      <c r="G60" s="32">
        <f t="shared" si="8"/>
        <v>220000</v>
      </c>
      <c r="H60" s="32">
        <f t="shared" si="8"/>
        <v>0</v>
      </c>
      <c r="I60" s="32">
        <f t="shared" si="8"/>
        <v>0</v>
      </c>
      <c r="J60" s="33">
        <f t="shared" si="8"/>
        <v>0</v>
      </c>
    </row>
    <row r="61" spans="1:10" ht="15.75">
      <c r="A61" s="73"/>
      <c r="B61" s="34" t="s">
        <v>64</v>
      </c>
      <c r="C61" s="35">
        <v>851</v>
      </c>
      <c r="D61" s="36"/>
      <c r="E61" s="36"/>
      <c r="F61" s="36"/>
      <c r="G61" s="36"/>
      <c r="H61" s="36"/>
      <c r="I61" s="57"/>
      <c r="J61" s="37"/>
    </row>
    <row r="62" spans="1:10" ht="15.75">
      <c r="A62" s="73"/>
      <c r="B62" s="21"/>
      <c r="C62" s="22"/>
      <c r="D62" s="23"/>
      <c r="E62" s="23"/>
      <c r="F62" s="23"/>
      <c r="G62" s="23"/>
      <c r="H62" s="23"/>
      <c r="I62" s="23"/>
      <c r="J62" s="24"/>
    </row>
    <row r="63" spans="1:10" ht="15.75">
      <c r="A63" s="73"/>
      <c r="B63" s="25" t="s">
        <v>65</v>
      </c>
      <c r="C63" s="22">
        <v>85121</v>
      </c>
      <c r="D63" s="23">
        <v>35000</v>
      </c>
      <c r="E63" s="23">
        <v>25000</v>
      </c>
      <c r="F63" s="23">
        <v>0</v>
      </c>
      <c r="G63" s="23">
        <v>0</v>
      </c>
      <c r="H63" s="23">
        <v>0</v>
      </c>
      <c r="I63" s="23">
        <v>0</v>
      </c>
      <c r="J63" s="24">
        <v>10000</v>
      </c>
    </row>
    <row r="64" spans="1:10" ht="15.75">
      <c r="A64" s="73"/>
      <c r="B64" s="25" t="s">
        <v>66</v>
      </c>
      <c r="C64" s="22" t="s">
        <v>67</v>
      </c>
      <c r="D64" s="23">
        <f>E64+J64</f>
        <v>5000</v>
      </c>
      <c r="E64" s="23">
        <v>5000</v>
      </c>
      <c r="F64" s="23">
        <v>0</v>
      </c>
      <c r="G64" s="23">
        <v>0</v>
      </c>
      <c r="H64" s="23">
        <v>0</v>
      </c>
      <c r="I64" s="23">
        <v>0</v>
      </c>
      <c r="J64" s="24">
        <v>0</v>
      </c>
    </row>
    <row r="65" spans="1:10" ht="15.75">
      <c r="A65" s="73"/>
      <c r="B65" s="25" t="s">
        <v>68</v>
      </c>
      <c r="C65" s="22">
        <v>85154</v>
      </c>
      <c r="D65" s="23">
        <f>E65+J65</f>
        <v>135000</v>
      </c>
      <c r="E65" s="23">
        <v>135000</v>
      </c>
      <c r="F65" s="23">
        <v>52788</v>
      </c>
      <c r="G65" s="23">
        <v>0</v>
      </c>
      <c r="H65" s="23">
        <v>0</v>
      </c>
      <c r="I65" s="23">
        <v>0</v>
      </c>
      <c r="J65" s="24">
        <v>0</v>
      </c>
    </row>
    <row r="66" spans="1:10" ht="15.75">
      <c r="A66" s="73"/>
      <c r="B66" s="26" t="s">
        <v>69</v>
      </c>
      <c r="C66" s="27">
        <v>85158</v>
      </c>
      <c r="D66" s="23">
        <f>E66+J66</f>
        <v>10000</v>
      </c>
      <c r="E66" s="28">
        <v>10000</v>
      </c>
      <c r="F66" s="28">
        <v>0</v>
      </c>
      <c r="G66" s="28">
        <v>10000</v>
      </c>
      <c r="H66" s="28">
        <v>0</v>
      </c>
      <c r="I66" s="28">
        <v>0</v>
      </c>
      <c r="J66" s="29">
        <v>0</v>
      </c>
    </row>
    <row r="67" spans="1:10" ht="15.75">
      <c r="A67" s="73"/>
      <c r="B67" s="30" t="s">
        <v>70</v>
      </c>
      <c r="C67" s="31"/>
      <c r="D67" s="32">
        <f aca="true" t="shared" si="9" ref="D67:J67">SUM(D61:D66)</f>
        <v>185000</v>
      </c>
      <c r="E67" s="32">
        <f t="shared" si="9"/>
        <v>175000</v>
      </c>
      <c r="F67" s="32">
        <f t="shared" si="9"/>
        <v>52788</v>
      </c>
      <c r="G67" s="32">
        <f t="shared" si="9"/>
        <v>10000</v>
      </c>
      <c r="H67" s="32">
        <f t="shared" si="9"/>
        <v>0</v>
      </c>
      <c r="I67" s="32">
        <f t="shared" si="9"/>
        <v>0</v>
      </c>
      <c r="J67" s="33">
        <f t="shared" si="9"/>
        <v>10000</v>
      </c>
    </row>
    <row r="68" spans="1:10" ht="15.75">
      <c r="A68" s="73"/>
      <c r="B68" s="34" t="s">
        <v>71</v>
      </c>
      <c r="C68" s="35">
        <v>852</v>
      </c>
      <c r="D68" s="36"/>
      <c r="E68" s="36"/>
      <c r="F68" s="36"/>
      <c r="G68" s="36"/>
      <c r="H68" s="36"/>
      <c r="I68" s="36"/>
      <c r="J68" s="37"/>
    </row>
    <row r="69" spans="1:10" ht="15.75">
      <c r="A69" s="73"/>
      <c r="B69" s="21"/>
      <c r="C69" s="22"/>
      <c r="D69" s="23"/>
      <c r="E69" s="23"/>
      <c r="F69" s="23"/>
      <c r="G69" s="23"/>
      <c r="H69" s="23"/>
      <c r="I69" s="23"/>
      <c r="J69" s="24"/>
    </row>
    <row r="70" spans="1:10" ht="15.75">
      <c r="A70" s="73"/>
      <c r="B70" s="46" t="s">
        <v>72</v>
      </c>
      <c r="C70" s="22">
        <v>85202</v>
      </c>
      <c r="D70" s="23">
        <f aca="true" t="shared" si="10" ref="D70:D76">E70+J70</f>
        <v>50000</v>
      </c>
      <c r="E70" s="23">
        <v>50000</v>
      </c>
      <c r="F70" s="23">
        <v>0</v>
      </c>
      <c r="G70" s="23">
        <v>0</v>
      </c>
      <c r="H70" s="23">
        <v>0</v>
      </c>
      <c r="I70" s="23">
        <v>0</v>
      </c>
      <c r="J70" s="24">
        <v>0</v>
      </c>
    </row>
    <row r="71" spans="1:10" ht="47.25">
      <c r="A71" s="73"/>
      <c r="B71" s="46" t="s">
        <v>73</v>
      </c>
      <c r="C71" s="22">
        <v>85214</v>
      </c>
      <c r="D71" s="23">
        <f t="shared" si="10"/>
        <v>237140</v>
      </c>
      <c r="E71" s="23">
        <v>237140</v>
      </c>
      <c r="F71" s="23">
        <v>0</v>
      </c>
      <c r="G71" s="23">
        <v>0</v>
      </c>
      <c r="H71" s="23">
        <v>0</v>
      </c>
      <c r="I71" s="23">
        <v>0</v>
      </c>
      <c r="J71" s="24">
        <v>0</v>
      </c>
    </row>
    <row r="72" spans="1:10" ht="15.75">
      <c r="A72" s="73"/>
      <c r="B72" s="46" t="s">
        <v>74</v>
      </c>
      <c r="C72" s="22">
        <v>85215</v>
      </c>
      <c r="D72" s="23">
        <f t="shared" si="10"/>
        <v>300000</v>
      </c>
      <c r="E72" s="23">
        <v>300000</v>
      </c>
      <c r="F72" s="23">
        <v>0</v>
      </c>
      <c r="G72" s="23">
        <v>0</v>
      </c>
      <c r="H72" s="23">
        <v>0</v>
      </c>
      <c r="I72" s="23">
        <v>0</v>
      </c>
      <c r="J72" s="24">
        <v>0</v>
      </c>
    </row>
    <row r="73" spans="1:10" ht="15.75">
      <c r="A73" s="73"/>
      <c r="B73" s="46" t="s">
        <v>75</v>
      </c>
      <c r="C73" s="22">
        <v>85219</v>
      </c>
      <c r="D73" s="23">
        <f t="shared" si="10"/>
        <v>245162</v>
      </c>
      <c r="E73" s="23">
        <v>245162</v>
      </c>
      <c r="F73" s="23">
        <v>228455</v>
      </c>
      <c r="G73" s="23">
        <v>0</v>
      </c>
      <c r="H73" s="23">
        <v>0</v>
      </c>
      <c r="I73" s="23">
        <v>0</v>
      </c>
      <c r="J73" s="24">
        <v>0</v>
      </c>
    </row>
    <row r="74" spans="1:10" ht="63">
      <c r="A74" s="73"/>
      <c r="B74" s="46" t="s">
        <v>76</v>
      </c>
      <c r="C74" s="22" t="s">
        <v>77</v>
      </c>
      <c r="D74" s="23">
        <f t="shared" si="10"/>
        <v>10000</v>
      </c>
      <c r="E74" s="23">
        <v>10000</v>
      </c>
      <c r="F74" s="23">
        <v>0</v>
      </c>
      <c r="G74" s="23">
        <v>0</v>
      </c>
      <c r="H74" s="23">
        <v>0</v>
      </c>
      <c r="I74" s="23">
        <v>0</v>
      </c>
      <c r="J74" s="24">
        <v>0</v>
      </c>
    </row>
    <row r="75" spans="1:10" ht="31.5">
      <c r="A75" s="73"/>
      <c r="B75" s="46" t="s">
        <v>78</v>
      </c>
      <c r="C75" s="22">
        <v>85228</v>
      </c>
      <c r="D75" s="23">
        <f t="shared" si="10"/>
        <v>55000</v>
      </c>
      <c r="E75" s="23">
        <v>55000</v>
      </c>
      <c r="F75" s="23">
        <v>51051</v>
      </c>
      <c r="G75" s="23">
        <v>0</v>
      </c>
      <c r="H75" s="23">
        <v>0</v>
      </c>
      <c r="I75" s="23">
        <v>0</v>
      </c>
      <c r="J75" s="24">
        <v>0</v>
      </c>
    </row>
    <row r="76" spans="1:10" ht="15.75">
      <c r="A76" s="73"/>
      <c r="B76" s="39" t="s">
        <v>79</v>
      </c>
      <c r="C76" s="27">
        <v>85295</v>
      </c>
      <c r="D76" s="23">
        <f t="shared" si="10"/>
        <v>119160</v>
      </c>
      <c r="E76" s="28">
        <v>119160</v>
      </c>
      <c r="F76" s="28">
        <v>0</v>
      </c>
      <c r="G76" s="28">
        <v>0</v>
      </c>
      <c r="H76" s="28">
        <v>0</v>
      </c>
      <c r="I76" s="28">
        <v>0</v>
      </c>
      <c r="J76" s="29">
        <v>0</v>
      </c>
    </row>
    <row r="77" spans="1:10" ht="15.75">
      <c r="A77" s="73"/>
      <c r="B77" s="30" t="s">
        <v>80</v>
      </c>
      <c r="C77" s="31"/>
      <c r="D77" s="32">
        <f aca="true" t="shared" si="11" ref="D77:J77">SUM(D68:D76)</f>
        <v>1016462</v>
      </c>
      <c r="E77" s="32">
        <f t="shared" si="11"/>
        <v>1016462</v>
      </c>
      <c r="F77" s="32">
        <f t="shared" si="11"/>
        <v>279506</v>
      </c>
      <c r="G77" s="32">
        <f t="shared" si="11"/>
        <v>0</v>
      </c>
      <c r="H77" s="32">
        <f t="shared" si="11"/>
        <v>0</v>
      </c>
      <c r="I77" s="32">
        <f t="shared" si="11"/>
        <v>0</v>
      </c>
      <c r="J77" s="33">
        <f t="shared" si="11"/>
        <v>0</v>
      </c>
    </row>
    <row r="78" spans="1:10" ht="28.5">
      <c r="A78" s="73"/>
      <c r="B78" s="47" t="s">
        <v>81</v>
      </c>
      <c r="C78" s="35">
        <v>854</v>
      </c>
      <c r="D78" s="36"/>
      <c r="E78" s="36"/>
      <c r="F78" s="36"/>
      <c r="G78" s="36"/>
      <c r="H78" s="36"/>
      <c r="I78" s="36"/>
      <c r="J78" s="37"/>
    </row>
    <row r="79" spans="1:10" ht="15.75">
      <c r="A79" s="73"/>
      <c r="B79" s="21"/>
      <c r="C79" s="22"/>
      <c r="D79" s="23"/>
      <c r="E79" s="23"/>
      <c r="F79" s="23"/>
      <c r="G79" s="23"/>
      <c r="H79" s="23"/>
      <c r="I79" s="23"/>
      <c r="J79" s="24"/>
    </row>
    <row r="80" spans="1:10" ht="15.75">
      <c r="A80" s="73"/>
      <c r="B80" s="25" t="s">
        <v>82</v>
      </c>
      <c r="C80" s="22">
        <v>85401</v>
      </c>
      <c r="D80" s="23">
        <f>E80+J80</f>
        <v>150000</v>
      </c>
      <c r="E80" s="23">
        <v>150000</v>
      </c>
      <c r="F80" s="23">
        <v>140150</v>
      </c>
      <c r="G80" s="23">
        <v>0</v>
      </c>
      <c r="H80" s="23">
        <v>0</v>
      </c>
      <c r="I80" s="23">
        <v>0</v>
      </c>
      <c r="J80" s="24">
        <v>0</v>
      </c>
    </row>
    <row r="81" spans="1:10" ht="15.75">
      <c r="A81" s="73"/>
      <c r="B81" s="25" t="s">
        <v>83</v>
      </c>
      <c r="C81" s="22">
        <v>85495</v>
      </c>
      <c r="D81" s="23">
        <f>E81+J81</f>
        <v>11600</v>
      </c>
      <c r="E81" s="23">
        <v>11600</v>
      </c>
      <c r="F81" s="23">
        <v>0</v>
      </c>
      <c r="G81" s="23">
        <v>0</v>
      </c>
      <c r="H81" s="23">
        <v>0</v>
      </c>
      <c r="I81" s="23">
        <v>0</v>
      </c>
      <c r="J81" s="24">
        <v>0</v>
      </c>
    </row>
    <row r="82" spans="1:10" ht="31.5">
      <c r="A82" s="73"/>
      <c r="B82" s="46" t="s">
        <v>84</v>
      </c>
      <c r="C82" s="22">
        <v>85446</v>
      </c>
      <c r="D82" s="23">
        <f>E82+J82</f>
        <v>4350</v>
      </c>
      <c r="E82" s="23">
        <v>4350</v>
      </c>
      <c r="F82" s="23">
        <v>0</v>
      </c>
      <c r="G82" s="23">
        <v>0</v>
      </c>
      <c r="H82" s="23">
        <v>0</v>
      </c>
      <c r="I82" s="23">
        <v>0</v>
      </c>
      <c r="J82" s="24">
        <v>0</v>
      </c>
    </row>
    <row r="83" spans="1:10" ht="15.75">
      <c r="A83" s="73"/>
      <c r="B83" s="26" t="s">
        <v>85</v>
      </c>
      <c r="C83" s="27">
        <v>85415</v>
      </c>
      <c r="D83" s="23">
        <f>E83+J83</f>
        <v>20020</v>
      </c>
      <c r="E83" s="28">
        <v>20020</v>
      </c>
      <c r="F83" s="28">
        <v>0</v>
      </c>
      <c r="G83" s="28">
        <v>0</v>
      </c>
      <c r="H83" s="28">
        <v>0</v>
      </c>
      <c r="I83" s="28">
        <v>0</v>
      </c>
      <c r="J83" s="29">
        <v>0</v>
      </c>
    </row>
    <row r="84" spans="1:10" ht="15.75">
      <c r="A84" s="73"/>
      <c r="B84" s="30" t="s">
        <v>86</v>
      </c>
      <c r="C84" s="31"/>
      <c r="D84" s="32">
        <f aca="true" t="shared" si="12" ref="D84:J84">SUM(D78:D83)</f>
        <v>185970</v>
      </c>
      <c r="E84" s="32">
        <f t="shared" si="12"/>
        <v>185970</v>
      </c>
      <c r="F84" s="32">
        <f t="shared" si="12"/>
        <v>140150</v>
      </c>
      <c r="G84" s="32">
        <f t="shared" si="12"/>
        <v>0</v>
      </c>
      <c r="H84" s="32">
        <f t="shared" si="12"/>
        <v>0</v>
      </c>
      <c r="I84" s="32">
        <f t="shared" si="12"/>
        <v>0</v>
      </c>
      <c r="J84" s="33">
        <f t="shared" si="12"/>
        <v>0</v>
      </c>
    </row>
    <row r="85" spans="1:10" ht="28.5">
      <c r="A85" s="73"/>
      <c r="B85" s="47" t="s">
        <v>87</v>
      </c>
      <c r="C85" s="35">
        <v>900</v>
      </c>
      <c r="D85" s="36"/>
      <c r="E85" s="36"/>
      <c r="F85" s="36"/>
      <c r="G85" s="36"/>
      <c r="H85" s="36"/>
      <c r="I85" s="36"/>
      <c r="J85" s="37"/>
    </row>
    <row r="86" spans="1:10" ht="15.75">
      <c r="A86" s="73"/>
      <c r="B86" s="21"/>
      <c r="C86" s="22"/>
      <c r="D86" s="23"/>
      <c r="E86" s="58"/>
      <c r="F86" s="23"/>
      <c r="G86" s="23"/>
      <c r="H86" s="23"/>
      <c r="I86" s="23"/>
      <c r="J86" s="24"/>
    </row>
    <row r="87" spans="1:10" ht="15.75">
      <c r="A87" s="73"/>
      <c r="B87" s="25" t="s">
        <v>88</v>
      </c>
      <c r="C87" s="22">
        <v>90003</v>
      </c>
      <c r="D87" s="23">
        <f>E87+J87</f>
        <v>20000</v>
      </c>
      <c r="E87" s="58">
        <v>20000</v>
      </c>
      <c r="F87" s="23">
        <v>0</v>
      </c>
      <c r="G87" s="23">
        <v>0</v>
      </c>
      <c r="H87" s="23">
        <v>0</v>
      </c>
      <c r="I87" s="23">
        <v>0</v>
      </c>
      <c r="J87" s="24">
        <v>0</v>
      </c>
    </row>
    <row r="88" spans="1:10" ht="31.5">
      <c r="A88" s="73"/>
      <c r="B88" s="46" t="s">
        <v>89</v>
      </c>
      <c r="C88" s="22">
        <v>90004</v>
      </c>
      <c r="D88" s="23">
        <f>E88+J88</f>
        <v>40000</v>
      </c>
      <c r="E88" s="58">
        <v>40000</v>
      </c>
      <c r="F88" s="23">
        <v>1000</v>
      </c>
      <c r="G88" s="23">
        <v>0</v>
      </c>
      <c r="H88" s="23">
        <v>0</v>
      </c>
      <c r="I88" s="23">
        <v>0</v>
      </c>
      <c r="J88" s="24">
        <v>0</v>
      </c>
    </row>
    <row r="89" spans="1:10" ht="15.75">
      <c r="A89" s="73"/>
      <c r="B89" s="25" t="s">
        <v>90</v>
      </c>
      <c r="C89" s="22">
        <v>90015</v>
      </c>
      <c r="D89" s="23">
        <f>E89+J89</f>
        <v>390000</v>
      </c>
      <c r="E89" s="23">
        <v>390000</v>
      </c>
      <c r="F89" s="23">
        <v>0</v>
      </c>
      <c r="G89" s="23">
        <v>0</v>
      </c>
      <c r="H89" s="23">
        <v>0</v>
      </c>
      <c r="I89" s="23">
        <v>0</v>
      </c>
      <c r="J89" s="24">
        <v>0</v>
      </c>
    </row>
    <row r="90" spans="1:10" ht="15.75">
      <c r="A90" s="73"/>
      <c r="B90" s="26" t="s">
        <v>91</v>
      </c>
      <c r="C90" s="27">
        <v>90095</v>
      </c>
      <c r="D90" s="23">
        <f>E90+J90</f>
        <v>1159500</v>
      </c>
      <c r="E90" s="28">
        <v>94500</v>
      </c>
      <c r="F90" s="28">
        <v>0</v>
      </c>
      <c r="G90" s="28">
        <v>0</v>
      </c>
      <c r="H90" s="28">
        <v>0</v>
      </c>
      <c r="I90" s="28">
        <v>0</v>
      </c>
      <c r="J90" s="29">
        <v>1065000</v>
      </c>
    </row>
    <row r="91" spans="1:10" ht="15.75">
      <c r="A91" s="73"/>
      <c r="B91" s="30" t="s">
        <v>92</v>
      </c>
      <c r="C91" s="31"/>
      <c r="D91" s="32">
        <f aca="true" t="shared" si="13" ref="D91:J91">SUM(D85:D90)</f>
        <v>1609500</v>
      </c>
      <c r="E91" s="32">
        <f t="shared" si="13"/>
        <v>544500</v>
      </c>
      <c r="F91" s="32">
        <f t="shared" si="13"/>
        <v>1000</v>
      </c>
      <c r="G91" s="32">
        <f t="shared" si="13"/>
        <v>0</v>
      </c>
      <c r="H91" s="32">
        <f t="shared" si="13"/>
        <v>0</v>
      </c>
      <c r="I91" s="32">
        <f t="shared" si="13"/>
        <v>0</v>
      </c>
      <c r="J91" s="33">
        <f t="shared" si="13"/>
        <v>1065000</v>
      </c>
    </row>
    <row r="92" spans="1:10" ht="28.5">
      <c r="A92" s="73"/>
      <c r="B92" s="47" t="s">
        <v>93</v>
      </c>
      <c r="C92" s="35">
        <v>921</v>
      </c>
      <c r="D92" s="36"/>
      <c r="E92" s="36"/>
      <c r="F92" s="36"/>
      <c r="G92" s="36"/>
      <c r="H92" s="36"/>
      <c r="I92" s="36"/>
      <c r="J92" s="37"/>
    </row>
    <row r="93" spans="1:10" ht="15.75">
      <c r="A93" s="73"/>
      <c r="B93" s="21"/>
      <c r="C93" s="22"/>
      <c r="D93" s="23"/>
      <c r="E93" s="23"/>
      <c r="F93" s="23"/>
      <c r="G93" s="23"/>
      <c r="H93" s="23"/>
      <c r="I93" s="23"/>
      <c r="J93" s="24"/>
    </row>
    <row r="94" spans="1:10" ht="31.5">
      <c r="A94" s="73"/>
      <c r="B94" s="46" t="s">
        <v>94</v>
      </c>
      <c r="C94" s="22">
        <v>92109</v>
      </c>
      <c r="D94" s="23">
        <f>E94+J94</f>
        <v>630000</v>
      </c>
      <c r="E94" s="23">
        <v>630000</v>
      </c>
      <c r="F94" s="23">
        <v>0</v>
      </c>
      <c r="G94" s="23">
        <v>630000</v>
      </c>
      <c r="H94" s="23">
        <v>0</v>
      </c>
      <c r="I94" s="23">
        <v>0</v>
      </c>
      <c r="J94" s="24">
        <v>0</v>
      </c>
    </row>
    <row r="95" spans="1:10" ht="15.75" customHeight="1">
      <c r="A95" s="73"/>
      <c r="B95" s="25" t="s">
        <v>95</v>
      </c>
      <c r="C95" s="22">
        <v>92116</v>
      </c>
      <c r="D95" s="23">
        <f>E95+J95</f>
        <v>400000</v>
      </c>
      <c r="E95" s="23">
        <v>400000</v>
      </c>
      <c r="F95" s="23">
        <v>0</v>
      </c>
      <c r="G95" s="23">
        <v>400000</v>
      </c>
      <c r="H95" s="23">
        <v>0</v>
      </c>
      <c r="I95" s="23">
        <v>0</v>
      </c>
      <c r="J95" s="24">
        <v>0</v>
      </c>
    </row>
    <row r="96" spans="1:10" ht="15.75">
      <c r="A96" s="73"/>
      <c r="B96" s="26" t="s">
        <v>96</v>
      </c>
      <c r="C96" s="27">
        <v>92195</v>
      </c>
      <c r="D96" s="23">
        <f>E96+J96</f>
        <v>23000</v>
      </c>
      <c r="E96" s="28">
        <v>23000</v>
      </c>
      <c r="F96" s="28">
        <v>0</v>
      </c>
      <c r="G96" s="28">
        <v>0</v>
      </c>
      <c r="H96" s="28">
        <v>0</v>
      </c>
      <c r="I96" s="28">
        <v>0</v>
      </c>
      <c r="J96" s="29">
        <v>0</v>
      </c>
    </row>
    <row r="97" spans="1:10" ht="15.75">
      <c r="A97" s="73"/>
      <c r="B97" s="30" t="s">
        <v>97</v>
      </c>
      <c r="C97" s="31"/>
      <c r="D97" s="32">
        <f aca="true" t="shared" si="14" ref="D97:J97">SUM(D92:D96)</f>
        <v>1053000</v>
      </c>
      <c r="E97" s="32">
        <f t="shared" si="14"/>
        <v>1053000</v>
      </c>
      <c r="F97" s="32">
        <f t="shared" si="14"/>
        <v>0</v>
      </c>
      <c r="G97" s="32">
        <f t="shared" si="14"/>
        <v>1030000</v>
      </c>
      <c r="H97" s="32">
        <f t="shared" si="14"/>
        <v>0</v>
      </c>
      <c r="I97" s="32">
        <f t="shared" si="14"/>
        <v>0</v>
      </c>
      <c r="J97" s="33">
        <f t="shared" si="14"/>
        <v>0</v>
      </c>
    </row>
    <row r="98" spans="1:10" ht="15.75">
      <c r="A98" s="73"/>
      <c r="B98" s="34" t="s">
        <v>98</v>
      </c>
      <c r="C98" s="35">
        <v>926</v>
      </c>
      <c r="D98" s="36"/>
      <c r="E98" s="36"/>
      <c r="F98" s="36"/>
      <c r="G98" s="36"/>
      <c r="H98" s="36"/>
      <c r="I98" s="36"/>
      <c r="J98" s="37"/>
    </row>
    <row r="99" spans="1:10" ht="15.75">
      <c r="A99" s="73"/>
      <c r="B99" s="44"/>
      <c r="C99" s="22"/>
      <c r="D99" s="23"/>
      <c r="E99" s="23"/>
      <c r="F99" s="23"/>
      <c r="G99" s="23"/>
      <c r="H99" s="23"/>
      <c r="I99" s="23"/>
      <c r="J99" s="24"/>
    </row>
    <row r="100" spans="1:10" ht="15.75">
      <c r="A100" s="73"/>
      <c r="B100" s="25" t="s">
        <v>99</v>
      </c>
      <c r="C100" s="22">
        <v>92601</v>
      </c>
      <c r="D100" s="23">
        <f>E100+J100</f>
        <v>900000</v>
      </c>
      <c r="E100" s="23">
        <v>875000</v>
      </c>
      <c r="F100" s="23">
        <v>504000</v>
      </c>
      <c r="G100" s="23">
        <v>0</v>
      </c>
      <c r="H100" s="23">
        <v>0</v>
      </c>
      <c r="I100" s="23">
        <v>0</v>
      </c>
      <c r="J100" s="24">
        <v>25000</v>
      </c>
    </row>
    <row r="101" spans="1:10" ht="31.5">
      <c r="A101" s="73"/>
      <c r="B101" s="39" t="s">
        <v>100</v>
      </c>
      <c r="C101" s="27" t="s">
        <v>101</v>
      </c>
      <c r="D101" s="23">
        <f>E101+J101</f>
        <v>200000</v>
      </c>
      <c r="E101" s="28">
        <v>200000</v>
      </c>
      <c r="F101" s="28">
        <v>0</v>
      </c>
      <c r="G101" s="28">
        <v>0</v>
      </c>
      <c r="H101" s="28">
        <v>0</v>
      </c>
      <c r="I101" s="28">
        <v>0</v>
      </c>
      <c r="J101" s="29">
        <v>0</v>
      </c>
    </row>
    <row r="102" spans="1:10" ht="15.75">
      <c r="A102" s="73"/>
      <c r="B102" s="25" t="s">
        <v>102</v>
      </c>
      <c r="C102" s="22">
        <v>92695</v>
      </c>
      <c r="D102" s="23">
        <f>E102+J102</f>
        <v>25000</v>
      </c>
      <c r="E102" s="23">
        <v>25000</v>
      </c>
      <c r="F102" s="23">
        <v>0</v>
      </c>
      <c r="G102" s="23">
        <v>0</v>
      </c>
      <c r="H102" s="23">
        <v>0</v>
      </c>
      <c r="I102" s="23">
        <v>0</v>
      </c>
      <c r="J102" s="24">
        <v>0</v>
      </c>
    </row>
    <row r="103" spans="1:10" ht="15.75">
      <c r="A103" s="73"/>
      <c r="B103" s="30" t="s">
        <v>103</v>
      </c>
      <c r="C103" s="31"/>
      <c r="D103" s="32">
        <f aca="true" t="shared" si="15" ref="D103:J103">SUM(D98:D102)</f>
        <v>1125000</v>
      </c>
      <c r="E103" s="32">
        <f t="shared" si="15"/>
        <v>1100000</v>
      </c>
      <c r="F103" s="32">
        <f t="shared" si="15"/>
        <v>504000</v>
      </c>
      <c r="G103" s="32">
        <f t="shared" si="15"/>
        <v>0</v>
      </c>
      <c r="H103" s="32">
        <f t="shared" si="15"/>
        <v>0</v>
      </c>
      <c r="I103" s="32">
        <f t="shared" si="15"/>
        <v>0</v>
      </c>
      <c r="J103" s="33">
        <f t="shared" si="15"/>
        <v>25000</v>
      </c>
    </row>
    <row r="104" spans="1:10" ht="34.5" customHeight="1">
      <c r="A104" s="73"/>
      <c r="B104" s="59" t="s">
        <v>104</v>
      </c>
      <c r="C104" s="15"/>
      <c r="D104" s="60">
        <f aca="true" t="shared" si="16" ref="D104:J104">SUM(D17,D21,D25,D29,D36,D43,D48,D60,D67,D77,D84,D91,D97,D103)</f>
        <v>20325539</v>
      </c>
      <c r="E104" s="60">
        <f t="shared" si="16"/>
        <v>18245539</v>
      </c>
      <c r="F104" s="60">
        <f t="shared" si="16"/>
        <v>10243364</v>
      </c>
      <c r="G104" s="60">
        <f t="shared" si="16"/>
        <v>1260000</v>
      </c>
      <c r="H104" s="60">
        <f t="shared" si="16"/>
        <v>0</v>
      </c>
      <c r="I104" s="60">
        <f t="shared" si="16"/>
        <v>0</v>
      </c>
      <c r="J104" s="61">
        <f t="shared" si="16"/>
        <v>2080000</v>
      </c>
    </row>
    <row r="105" spans="1:10" ht="45">
      <c r="A105" s="73" t="s">
        <v>105</v>
      </c>
      <c r="B105" s="62" t="s">
        <v>106</v>
      </c>
      <c r="C105" s="35"/>
      <c r="D105" s="36"/>
      <c r="E105" s="36"/>
      <c r="F105" s="36"/>
      <c r="G105" s="36"/>
      <c r="H105" s="36"/>
      <c r="I105" s="36"/>
      <c r="J105" s="37"/>
    </row>
    <row r="106" spans="1:10" ht="15.75">
      <c r="A106" s="73"/>
      <c r="B106" s="63"/>
      <c r="C106" s="22"/>
      <c r="D106" s="23"/>
      <c r="E106" s="23"/>
      <c r="F106" s="23"/>
      <c r="G106" s="23"/>
      <c r="H106" s="23"/>
      <c r="I106" s="23"/>
      <c r="J106" s="24"/>
    </row>
    <row r="107" spans="1:10" ht="15.75">
      <c r="A107" s="73"/>
      <c r="B107" s="21" t="s">
        <v>107</v>
      </c>
      <c r="C107" s="22">
        <v>750</v>
      </c>
      <c r="D107" s="23"/>
      <c r="E107" s="23"/>
      <c r="F107" s="23"/>
      <c r="G107" s="23"/>
      <c r="H107" s="23"/>
      <c r="I107" s="23"/>
      <c r="J107" s="24"/>
    </row>
    <row r="108" spans="1:10" ht="15.75">
      <c r="A108" s="73"/>
      <c r="B108" s="44"/>
      <c r="C108" s="22"/>
      <c r="D108" s="23"/>
      <c r="E108" s="23"/>
      <c r="F108" s="23"/>
      <c r="G108" s="23"/>
      <c r="H108" s="23"/>
      <c r="I108" s="23"/>
      <c r="J108" s="24"/>
    </row>
    <row r="109" spans="1:10" ht="31.5">
      <c r="A109" s="73"/>
      <c r="B109" s="39" t="s">
        <v>108</v>
      </c>
      <c r="C109" s="27">
        <v>75011</v>
      </c>
      <c r="D109" s="28">
        <f>E109+J109</f>
        <v>89795</v>
      </c>
      <c r="E109" s="28">
        <v>89795</v>
      </c>
      <c r="F109" s="28">
        <v>89795</v>
      </c>
      <c r="G109" s="28">
        <v>0</v>
      </c>
      <c r="H109" s="28">
        <v>0</v>
      </c>
      <c r="I109" s="28">
        <v>0</v>
      </c>
      <c r="J109" s="29">
        <v>0</v>
      </c>
    </row>
    <row r="110" spans="1:10" ht="15.75">
      <c r="A110" s="73"/>
      <c r="B110" s="30" t="s">
        <v>109</v>
      </c>
      <c r="C110" s="31"/>
      <c r="D110" s="32">
        <f aca="true" t="shared" si="17" ref="D110:J110">SUM(D107:D109)</f>
        <v>89795</v>
      </c>
      <c r="E110" s="32">
        <f t="shared" si="17"/>
        <v>89795</v>
      </c>
      <c r="F110" s="32">
        <f t="shared" si="17"/>
        <v>89795</v>
      </c>
      <c r="G110" s="32">
        <f t="shared" si="17"/>
        <v>0</v>
      </c>
      <c r="H110" s="32">
        <f t="shared" si="17"/>
        <v>0</v>
      </c>
      <c r="I110" s="32">
        <f t="shared" si="17"/>
        <v>0</v>
      </c>
      <c r="J110" s="33">
        <f t="shared" si="17"/>
        <v>0</v>
      </c>
    </row>
    <row r="111" spans="1:10" ht="42.75">
      <c r="A111" s="73"/>
      <c r="B111" s="47" t="s">
        <v>110</v>
      </c>
      <c r="C111" s="35">
        <v>751</v>
      </c>
      <c r="D111" s="36"/>
      <c r="E111" s="36"/>
      <c r="F111" s="36"/>
      <c r="G111" s="36"/>
      <c r="H111" s="36"/>
      <c r="I111" s="36"/>
      <c r="J111" s="37"/>
    </row>
    <row r="112" spans="1:10" ht="15.75">
      <c r="A112" s="73"/>
      <c r="B112" s="21"/>
      <c r="C112" s="22"/>
      <c r="D112" s="23"/>
      <c r="E112" s="23"/>
      <c r="F112" s="23"/>
      <c r="G112" s="23"/>
      <c r="H112" s="23"/>
      <c r="I112" s="23"/>
      <c r="J112" s="24"/>
    </row>
    <row r="113" spans="1:10" ht="63">
      <c r="A113" s="73"/>
      <c r="B113" s="39" t="s">
        <v>111</v>
      </c>
      <c r="C113" s="27">
        <v>75101</v>
      </c>
      <c r="D113" s="28">
        <v>1836</v>
      </c>
      <c r="E113" s="28">
        <v>1836</v>
      </c>
      <c r="F113" s="28">
        <v>1836</v>
      </c>
      <c r="G113" s="28">
        <v>0</v>
      </c>
      <c r="H113" s="28">
        <v>0</v>
      </c>
      <c r="I113" s="28">
        <v>0</v>
      </c>
      <c r="J113" s="29">
        <v>0</v>
      </c>
    </row>
    <row r="114" spans="1:10" ht="15.75">
      <c r="A114" s="73"/>
      <c r="B114" s="30" t="s">
        <v>112</v>
      </c>
      <c r="C114" s="31"/>
      <c r="D114" s="32">
        <f aca="true" t="shared" si="18" ref="D114:J114">SUM(D111:D113)</f>
        <v>1836</v>
      </c>
      <c r="E114" s="32">
        <f t="shared" si="18"/>
        <v>1836</v>
      </c>
      <c r="F114" s="32">
        <f t="shared" si="18"/>
        <v>1836</v>
      </c>
      <c r="G114" s="32">
        <f t="shared" si="18"/>
        <v>0</v>
      </c>
      <c r="H114" s="32">
        <f t="shared" si="18"/>
        <v>0</v>
      </c>
      <c r="I114" s="32">
        <f t="shared" si="18"/>
        <v>0</v>
      </c>
      <c r="J114" s="33">
        <f t="shared" si="18"/>
        <v>0</v>
      </c>
    </row>
    <row r="115" spans="1:10" ht="15.75">
      <c r="A115" s="73"/>
      <c r="B115" s="34" t="s">
        <v>113</v>
      </c>
      <c r="C115" s="35">
        <v>852</v>
      </c>
      <c r="D115" s="36"/>
      <c r="E115" s="36"/>
      <c r="F115" s="36"/>
      <c r="G115" s="36"/>
      <c r="H115" s="36"/>
      <c r="I115" s="36"/>
      <c r="J115" s="37"/>
    </row>
    <row r="116" spans="1:10" ht="15.75">
      <c r="A116" s="73"/>
      <c r="B116" s="44"/>
      <c r="C116" s="22"/>
      <c r="D116" s="23"/>
      <c r="E116" s="23"/>
      <c r="F116" s="23"/>
      <c r="G116" s="23"/>
      <c r="H116" s="23"/>
      <c r="I116" s="23"/>
      <c r="J116" s="24"/>
    </row>
    <row r="117" spans="1:10" ht="63">
      <c r="A117" s="73"/>
      <c r="B117" s="46" t="s">
        <v>114</v>
      </c>
      <c r="C117" s="22">
        <v>85212</v>
      </c>
      <c r="D117" s="23">
        <f>E117+J117</f>
        <v>2442955</v>
      </c>
      <c r="E117" s="23">
        <v>2442955</v>
      </c>
      <c r="F117" s="23">
        <v>72666</v>
      </c>
      <c r="G117" s="23">
        <v>0</v>
      </c>
      <c r="H117" s="23">
        <v>0</v>
      </c>
      <c r="I117" s="23">
        <v>0</v>
      </c>
      <c r="J117" s="24">
        <v>0</v>
      </c>
    </row>
    <row r="118" spans="1:10" ht="78.75">
      <c r="A118" s="73"/>
      <c r="B118" s="46" t="s">
        <v>115</v>
      </c>
      <c r="C118" s="22">
        <v>85213</v>
      </c>
      <c r="D118" s="23">
        <f>E118+J118</f>
        <v>39610</v>
      </c>
      <c r="E118" s="23">
        <v>39610</v>
      </c>
      <c r="F118" s="23">
        <v>39610</v>
      </c>
      <c r="G118" s="23">
        <v>0</v>
      </c>
      <c r="H118" s="23">
        <v>0</v>
      </c>
      <c r="I118" s="23">
        <v>0</v>
      </c>
      <c r="J118" s="24">
        <v>0</v>
      </c>
    </row>
    <row r="119" spans="1:10" ht="47.25">
      <c r="A119" s="73"/>
      <c r="B119" s="46" t="s">
        <v>116</v>
      </c>
      <c r="C119" s="22">
        <v>85214</v>
      </c>
      <c r="D119" s="23">
        <f>E119+J119</f>
        <v>326050</v>
      </c>
      <c r="E119" s="23">
        <v>326050</v>
      </c>
      <c r="F119" s="23">
        <v>0</v>
      </c>
      <c r="G119" s="23">
        <v>0</v>
      </c>
      <c r="H119" s="23">
        <v>0</v>
      </c>
      <c r="I119" s="23">
        <v>0</v>
      </c>
      <c r="J119" s="24">
        <v>0</v>
      </c>
    </row>
    <row r="120" spans="1:10" ht="31.5">
      <c r="A120" s="73"/>
      <c r="B120" s="39" t="s">
        <v>117</v>
      </c>
      <c r="C120" s="27">
        <v>85228</v>
      </c>
      <c r="D120" s="23">
        <f>E120+J120</f>
        <v>21924</v>
      </c>
      <c r="E120" s="28">
        <v>21924</v>
      </c>
      <c r="F120" s="28">
        <v>21924</v>
      </c>
      <c r="G120" s="28">
        <v>0</v>
      </c>
      <c r="H120" s="28">
        <v>0</v>
      </c>
      <c r="I120" s="28">
        <v>0</v>
      </c>
      <c r="J120" s="29">
        <v>0</v>
      </c>
    </row>
    <row r="121" spans="1:10" ht="15.75">
      <c r="A121" s="73"/>
      <c r="B121" s="30" t="s">
        <v>118</v>
      </c>
      <c r="C121" s="31"/>
      <c r="D121" s="32">
        <f aca="true" t="shared" si="19" ref="D121:J121">SUM(D115:D120)</f>
        <v>2830539</v>
      </c>
      <c r="E121" s="32">
        <f t="shared" si="19"/>
        <v>2830539</v>
      </c>
      <c r="F121" s="32">
        <f t="shared" si="19"/>
        <v>134200</v>
      </c>
      <c r="G121" s="32">
        <f t="shared" si="19"/>
        <v>0</v>
      </c>
      <c r="H121" s="32">
        <f t="shared" si="19"/>
        <v>0</v>
      </c>
      <c r="I121" s="32">
        <f t="shared" si="19"/>
        <v>0</v>
      </c>
      <c r="J121" s="33">
        <f t="shared" si="19"/>
        <v>0</v>
      </c>
    </row>
    <row r="122" spans="1:10" ht="15.75">
      <c r="A122" s="73"/>
      <c r="B122" s="64" t="s">
        <v>119</v>
      </c>
      <c r="C122" s="15"/>
      <c r="D122" s="60">
        <f aca="true" t="shared" si="20" ref="D122:J122">SUM(D110,D114,D121)</f>
        <v>2922170</v>
      </c>
      <c r="E122" s="60">
        <f t="shared" si="20"/>
        <v>2922170</v>
      </c>
      <c r="F122" s="60">
        <f t="shared" si="20"/>
        <v>225831</v>
      </c>
      <c r="G122" s="60">
        <f t="shared" si="20"/>
        <v>0</v>
      </c>
      <c r="H122" s="60">
        <f t="shared" si="20"/>
        <v>0</v>
      </c>
      <c r="I122" s="60">
        <f t="shared" si="20"/>
        <v>0</v>
      </c>
      <c r="J122" s="61">
        <f t="shared" si="20"/>
        <v>0</v>
      </c>
    </row>
    <row r="123" spans="1:10" ht="60">
      <c r="A123" s="74" t="s">
        <v>120</v>
      </c>
      <c r="B123" s="62" t="s">
        <v>121</v>
      </c>
      <c r="C123" s="35"/>
      <c r="D123" s="65"/>
      <c r="E123" s="65"/>
      <c r="F123" s="65"/>
      <c r="G123" s="65"/>
      <c r="H123" s="36"/>
      <c r="I123" s="36"/>
      <c r="J123" s="37"/>
    </row>
    <row r="124" spans="1:10" ht="15.75">
      <c r="A124" s="74"/>
      <c r="B124" s="66"/>
      <c r="C124" s="22"/>
      <c r="D124" s="67"/>
      <c r="E124" s="67"/>
      <c r="F124" s="67"/>
      <c r="G124" s="67"/>
      <c r="H124" s="23"/>
      <c r="I124" s="23"/>
      <c r="J124" s="24"/>
    </row>
    <row r="125" spans="1:10" ht="15.75">
      <c r="A125" s="74"/>
      <c r="B125" s="44" t="s">
        <v>122</v>
      </c>
      <c r="C125" s="22">
        <v>600</v>
      </c>
      <c r="D125" s="67"/>
      <c r="E125" s="67"/>
      <c r="F125" s="67"/>
      <c r="G125" s="67"/>
      <c r="H125" s="23"/>
      <c r="I125" s="23"/>
      <c r="J125" s="24"/>
    </row>
    <row r="126" spans="1:10" ht="15.75">
      <c r="A126" s="74"/>
      <c r="B126" s="44"/>
      <c r="C126" s="22"/>
      <c r="D126" s="67"/>
      <c r="E126" s="67"/>
      <c r="F126" s="67"/>
      <c r="G126" s="67"/>
      <c r="H126" s="23"/>
      <c r="I126" s="23"/>
      <c r="J126" s="24"/>
    </row>
    <row r="127" spans="1:10" ht="15.75">
      <c r="A127" s="74"/>
      <c r="B127" s="26" t="s">
        <v>123</v>
      </c>
      <c r="C127" s="27">
        <v>60014</v>
      </c>
      <c r="D127" s="28">
        <f>E127+J127</f>
        <v>200000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9">
        <v>200000</v>
      </c>
    </row>
    <row r="128" spans="1:10" ht="15.75">
      <c r="A128" s="74"/>
      <c r="B128" s="30" t="s">
        <v>124</v>
      </c>
      <c r="C128" s="31"/>
      <c r="D128" s="32">
        <f aca="true" t="shared" si="21" ref="D128:J128">SUM(D125:D127)</f>
        <v>200000</v>
      </c>
      <c r="E128" s="32">
        <f t="shared" si="21"/>
        <v>0</v>
      </c>
      <c r="F128" s="32">
        <f t="shared" si="21"/>
        <v>0</v>
      </c>
      <c r="G128" s="32">
        <f t="shared" si="21"/>
        <v>0</v>
      </c>
      <c r="H128" s="32">
        <f t="shared" si="21"/>
        <v>0</v>
      </c>
      <c r="I128" s="32">
        <f t="shared" si="21"/>
        <v>0</v>
      </c>
      <c r="J128" s="33">
        <f t="shared" si="21"/>
        <v>200000</v>
      </c>
    </row>
    <row r="129" spans="1:10" ht="15.75">
      <c r="A129" s="68"/>
      <c r="B129" s="69" t="s">
        <v>125</v>
      </c>
      <c r="C129" s="70"/>
      <c r="D129" s="71">
        <f aca="true" t="shared" si="22" ref="D129:J129">D104+D122+D128</f>
        <v>23447709</v>
      </c>
      <c r="E129" s="71">
        <f t="shared" si="22"/>
        <v>21167709</v>
      </c>
      <c r="F129" s="71">
        <f t="shared" si="22"/>
        <v>10469195</v>
      </c>
      <c r="G129" s="71">
        <f t="shared" si="22"/>
        <v>1260000</v>
      </c>
      <c r="H129" s="71">
        <f t="shared" si="22"/>
        <v>0</v>
      </c>
      <c r="I129" s="71">
        <f t="shared" si="22"/>
        <v>0</v>
      </c>
      <c r="J129" s="72">
        <f t="shared" si="22"/>
        <v>2280000</v>
      </c>
    </row>
  </sheetData>
  <mergeCells count="17">
    <mergeCell ref="J8:J10"/>
    <mergeCell ref="E9:E10"/>
    <mergeCell ref="F9:I9"/>
    <mergeCell ref="G1:J1"/>
    <mergeCell ref="G2:J2"/>
    <mergeCell ref="G3:J3"/>
    <mergeCell ref="G4:J4"/>
    <mergeCell ref="A12:A104"/>
    <mergeCell ref="A105:A122"/>
    <mergeCell ref="A123:A128"/>
    <mergeCell ref="C5:E5"/>
    <mergeCell ref="A7:A10"/>
    <mergeCell ref="B7:B10"/>
    <mergeCell ref="D7:J7"/>
    <mergeCell ref="C8:C10"/>
    <mergeCell ref="D8:D10"/>
    <mergeCell ref="E8:I8"/>
  </mergeCells>
  <printOptions/>
  <pageMargins left="0.7875" right="0.7875" top="0.9840277777777778" bottom="0.9840277777777778" header="0.5118055555555556" footer="0.5118055555555556"/>
  <pageSetup fitToHeight="0" horizontalDpi="300" verticalDpi="300" orientation="landscape" paperSize="9" r:id="rId1"/>
  <rowBreaks count="5" manualBreakCount="5">
    <brk id="25" max="255" man="1"/>
    <brk id="48" max="255" man="1"/>
    <brk id="67" max="255" man="1"/>
    <brk id="84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Mieciu</dc:creator>
  <cp:keywords/>
  <dc:description/>
  <cp:lastModifiedBy>UŻYTKOWNIK</cp:lastModifiedBy>
  <cp:lastPrinted>2006-01-05T10:19:13Z</cp:lastPrinted>
  <dcterms:created xsi:type="dcterms:W3CDTF">2005-11-21T16:16:04Z</dcterms:created>
  <dcterms:modified xsi:type="dcterms:W3CDTF">2006-01-06T09:17:01Z</dcterms:modified>
  <cp:category/>
  <cp:version/>
  <cp:contentType/>
  <cp:contentStatus/>
  <cp:revision>1</cp:revision>
</cp:coreProperties>
</file>